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рил. 1" sheetId="1" r:id="rId1"/>
    <sheet name="прил. 5" sheetId="2" r:id="rId2"/>
    <sheet name="прил.7" sheetId="3" r:id="rId3"/>
    <sheet name="прил.9" sheetId="4" r:id="rId4"/>
    <sheet name="прил. 12" sheetId="5" r:id="rId5"/>
  </sheets>
  <definedNames/>
  <calcPr fullCalcOnLoad="1"/>
</workbook>
</file>

<file path=xl/sharedStrings.xml><?xml version="1.0" encoding="utf-8"?>
<sst xmlns="http://schemas.openxmlformats.org/spreadsheetml/2006/main" count="1666" uniqueCount="578">
  <si>
    <t>ОБЩЕГОСУДАРСТВЕННЫЕ ВОПРОСЫ</t>
  </si>
  <si>
    <t xml:space="preserve">  Наименование </t>
  </si>
  <si>
    <t>Коммунальное хозяйство</t>
  </si>
  <si>
    <t>Культура</t>
  </si>
  <si>
    <t xml:space="preserve">Сумма </t>
  </si>
  <si>
    <t xml:space="preserve">   Наименование</t>
  </si>
  <si>
    <t>ЖИЛИЩНО-КОММУНАЛЬНОЕ ХОЗЯЙСТВО</t>
  </si>
  <si>
    <t>Сумма</t>
  </si>
  <si>
    <t>изменен.</t>
  </si>
  <si>
    <t>на 1апрел</t>
  </si>
  <si>
    <t>СЕЛЬСКОЕ ХОЗЯЙСТВО</t>
  </si>
  <si>
    <t>Сельское хозяйство и рыболовство</t>
  </si>
  <si>
    <t>Мобилизация и вневойсковая подготовка</t>
  </si>
  <si>
    <t>НАЦИОНАЛЬНАЯ ОБОРОНА</t>
  </si>
  <si>
    <t>500</t>
  </si>
  <si>
    <t>Уточненная сумма на 2008г.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</si>
  <si>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</si>
  <si>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Благоустройство</t>
  </si>
  <si>
    <t>Резервные фонды</t>
  </si>
  <si>
    <t xml:space="preserve">Резервные фонды </t>
  </si>
  <si>
    <t xml:space="preserve">Резервные фонды местных администраций </t>
  </si>
  <si>
    <t>НАЦИОНАЛЬНАЯ БЕЗОПАСНОСТЬ</t>
  </si>
  <si>
    <t>Защита населения и территорий от чрезвычайных ситуаций природного и техногенного характера, гражданская оборона</t>
  </si>
  <si>
    <t>Иные межбюджетные трансферты</t>
  </si>
  <si>
    <t>НАЦИОНАЛЬНАЯ ЭКОНОМИКА</t>
  </si>
  <si>
    <t>Общеэкономические вопросы</t>
  </si>
  <si>
    <t>(тыс.рублей)</t>
  </si>
  <si>
    <t>Функционирование высшего должностного  лица субъекта Российской Федерации и муниципального образования</t>
  </si>
  <si>
    <t>Функционирование Правительства Российской, высших исполнительных органов государсвенной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</si>
  <si>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</si>
  <si>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КУЛЬТУРА,КИНЕМАТОГРАФИЯ</t>
  </si>
  <si>
    <t>ИТОГО</t>
  </si>
  <si>
    <t xml:space="preserve"> 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</si>
  <si>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</si>
  <si>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</si>
  <si>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0102</t>
  </si>
  <si>
    <t>0104</t>
  </si>
  <si>
    <t>0106</t>
  </si>
  <si>
    <t>0100</t>
  </si>
  <si>
    <t>0107</t>
  </si>
  <si>
    <t>0111</t>
  </si>
  <si>
    <t>0200</t>
  </si>
  <si>
    <t>0203</t>
  </si>
  <si>
    <t>0400</t>
  </si>
  <si>
    <t>0405</t>
  </si>
  <si>
    <t>0300</t>
  </si>
  <si>
    <t>0309</t>
  </si>
  <si>
    <t>0500</t>
  </si>
  <si>
    <t>0502</t>
  </si>
  <si>
    <t>0503</t>
  </si>
  <si>
    <t>0401</t>
  </si>
  <si>
    <t>0800</t>
  </si>
  <si>
    <t>0801</t>
  </si>
  <si>
    <t>1400</t>
  </si>
  <si>
    <t>1403</t>
  </si>
  <si>
    <t>РзПЗ</t>
  </si>
  <si>
    <t>Обеспечение проведения выборов и референдумов</t>
  </si>
  <si>
    <t>Приложение 5</t>
  </si>
  <si>
    <t>0409</t>
  </si>
  <si>
    <t>100</t>
  </si>
  <si>
    <t>Расходы на выплаты персоналу в целях обеспечения выполнения функций государственными(муниципальными) органми,казенными учреждениями,органами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</si>
  <si>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</si>
  <si>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</si>
  <si>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800</t>
  </si>
  <si>
    <t>Иные межбюджетные ассигнования</t>
  </si>
  <si>
    <t>Межбюджетные трансферты</t>
  </si>
  <si>
    <t>Приложение 7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</si>
  <si>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</si>
  <si>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</si>
  <si>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Обслуживание государственного муниципального долга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</si>
  <si>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</si>
  <si>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</si>
  <si>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</si>
  <si>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1301</t>
  </si>
  <si>
    <t>Осуществление отдельных областных государственных полномочий в сфере водоснабжения и водоотведения</t>
  </si>
  <si>
    <t>700</t>
  </si>
  <si>
    <t>Приложение 1</t>
  </si>
  <si>
    <t>k = 1,062</t>
  </si>
  <si>
    <t>k= 1,052</t>
  </si>
  <si>
    <t>k=1,049</t>
  </si>
  <si>
    <t>тыс.рублей</t>
  </si>
  <si>
    <t>оценка 2012 г.</t>
  </si>
  <si>
    <t>изменения на 01.07.12г</t>
  </si>
  <si>
    <t>КБК</t>
  </si>
  <si>
    <t>Наименование</t>
  </si>
  <si>
    <t>000 1 00 00000 00 0000 000</t>
  </si>
  <si>
    <t>ДОХОДЫ</t>
  </si>
  <si>
    <t>000 1 01 00000 00 0000 000</t>
  </si>
  <si>
    <t>НАЛОГ НА ПРИБЫЛЬ, ДОХОДЫ</t>
  </si>
  <si>
    <t>Налог на доходы физических лиц</t>
  </si>
  <si>
    <t>182 1 01 02010 01 1000 110</t>
  </si>
  <si>
    <t xml:space="preserve"> -налог на доходы физических лиц в виде дивидентов</t>
  </si>
  <si>
    <t>182 1 01 02020 00 0000 110</t>
  </si>
  <si>
    <t xml:space="preserve"> -налог на доходы физ.лиц с доходов</t>
  </si>
  <si>
    <t>182 1 01 02021 01 1000 110</t>
  </si>
  <si>
    <t>182 1 01 02021 01 2000 110</t>
  </si>
  <si>
    <t>182 1 01 02021 01 3000 110</t>
  </si>
  <si>
    <t>182 1 05 03000 01 2000 110</t>
  </si>
  <si>
    <t>Пени по единственному сельскохозяйственному налогу</t>
  </si>
  <si>
    <t>182 1 05 03000 01 3000 110</t>
  </si>
  <si>
    <t>Штраф по единственному сельскохозяйственному налогу</t>
  </si>
  <si>
    <t>182 1 06 01010 03 1000 110</t>
  </si>
  <si>
    <t>Налог на имущество физ.лиц</t>
  </si>
  <si>
    <t>182 1 06 01030 10 2000 110</t>
  </si>
  <si>
    <t>182 1 06 06023 10 2000 110</t>
  </si>
  <si>
    <t>пени по земельному налогу,взимаемый по ставке, подп.2п.1 ст.394 НК РФ</t>
  </si>
  <si>
    <t>182 1 06 06023 10 3000 110</t>
  </si>
  <si>
    <t>штраф по земельному налогу,взимаемый по ставке, подп.2п.1 ст.394 НК РФ</t>
  </si>
  <si>
    <t>182 1 06 06011 03 2000 110</t>
  </si>
  <si>
    <t>земельный налог</t>
  </si>
  <si>
    <t>182 1 06 06013 10 2000 110</t>
  </si>
  <si>
    <t>000 1 09 00000 00 0000 000</t>
  </si>
  <si>
    <t>Задолж-ть и перерасч.по отмен-м налогам, сборам и иным обязат.платеж.</t>
  </si>
  <si>
    <t>000 1 09 01000 00 0000 110</t>
  </si>
  <si>
    <t xml:space="preserve">Налог на прибыль организаций зачисляемый в местный бюджет </t>
  </si>
  <si>
    <t>182 1 09 01000 03 1000 110</t>
  </si>
  <si>
    <t>Налог на прибыль организаций зачисляемый в местный бюджет</t>
  </si>
  <si>
    <t>182 1 09 01000 03 2000 110</t>
  </si>
  <si>
    <t>182 1 09 01000 03 3000 110</t>
  </si>
  <si>
    <t>000 1 09 04000 00 0000 110</t>
  </si>
  <si>
    <t xml:space="preserve">                       Налоги на имущество</t>
  </si>
  <si>
    <t>027 1 09 04010 02 1000 110</t>
  </si>
  <si>
    <t>налог на имущество предприятий</t>
  </si>
  <si>
    <t>182 1 09 04020 02 0000 110</t>
  </si>
  <si>
    <t>налог на владельцев трансю средств</t>
  </si>
  <si>
    <t>182 1 09 04030 01 0000 110</t>
  </si>
  <si>
    <t>налог на пользователей атом. Дорог</t>
  </si>
  <si>
    <t>182 1 09 04050 10 1000 110</t>
  </si>
  <si>
    <t>182 1 09 04050 03 2000 110</t>
  </si>
  <si>
    <t>182 1 09 04050 03 3000 110</t>
  </si>
  <si>
    <t>182 1 11 05012 10 0000 120</t>
  </si>
  <si>
    <t>аренда земельного участка</t>
  </si>
  <si>
    <t>000 1 09 06000 00 0000 110</t>
  </si>
  <si>
    <t xml:space="preserve">                    Прочие налоги и сборы (по отме-м мест.налогам и сборам)</t>
  </si>
  <si>
    <t>182 1 09 06010 02 0000 110</t>
  </si>
  <si>
    <t>налог с продаж</t>
  </si>
  <si>
    <t>000 1 09 07000 03 0000 110</t>
  </si>
  <si>
    <t xml:space="preserve">                   Прочие налоги и сборы (по отме-м местн.налогам и сборам)</t>
  </si>
  <si>
    <t>182 1 09 07030 03 0000 110</t>
  </si>
  <si>
    <t>пени по целив.сборам с гр-н и пред-й, учр-й орган. На содер. Миллиции,на благ.тер-й на нужды обр.</t>
  </si>
  <si>
    <t>182 1 09 07050 03 0000 110</t>
  </si>
  <si>
    <t>прочие местные налоги и сборы</t>
  </si>
  <si>
    <t>аренд плата за землю,нах. в гос. соб-ти до разг-я го.соб. на землю</t>
  </si>
  <si>
    <t>027 1 11 05013 10 1000 120</t>
  </si>
  <si>
    <t>доходы, получ.в виде аренд.пл.за зем.участки</t>
  </si>
  <si>
    <t>Доходы от продаж</t>
  </si>
  <si>
    <t>Доходы от продаж зем.уч.гос.собст.на к. не разгран. и к.рас.в границах поселений</t>
  </si>
  <si>
    <t>000 1 17 00000 00 0000 000</t>
  </si>
  <si>
    <t>Невыясненные поступления, зачисляемые в местный бюджет</t>
  </si>
  <si>
    <t>Прочие неналоговые доходы</t>
  </si>
  <si>
    <t>Прочие неналоговые доходы местных бюджетов</t>
  </si>
  <si>
    <t>Дотация от других бюджетов системы РФ</t>
  </si>
  <si>
    <t>Дотация на выравниваение уровня бюджетной обеспеченности</t>
  </si>
  <si>
    <t>Дотация местным бюджетам на выравнивание уровня бюджетной обесп-ти</t>
  </si>
  <si>
    <t>000 2 02 02180 05 0000 151</t>
  </si>
  <si>
    <t>субвенции бюджетам обеспечения перед. испол. распор. органами мун.обр-я</t>
  </si>
  <si>
    <t>119 2 02 02940 10 0000 151</t>
  </si>
  <si>
    <t>000 2 02 02900 00 0000 151</t>
  </si>
  <si>
    <t xml:space="preserve">                                               Прочие субвенции</t>
  </si>
  <si>
    <t>000 2 02 02940 05 0000 151</t>
  </si>
  <si>
    <t>прочие субвенции, зачисляемые в местный бюджет</t>
  </si>
  <si>
    <t>000 2 02 02413 10 0000 151</t>
  </si>
  <si>
    <t>000 2 02 04000 00 0000 151</t>
  </si>
  <si>
    <t>Субсидии от других бюджетов бюдж.системы РФ</t>
  </si>
  <si>
    <t>000 2 02 04900 00 0000 151</t>
  </si>
  <si>
    <t>Прочие субсидии</t>
  </si>
  <si>
    <t>000 2 02 04930 05 0000 151</t>
  </si>
  <si>
    <t>прочие субсидии, зачисляемые в местный бюджет</t>
  </si>
  <si>
    <t>000 2 02 04930 10 0000 151</t>
  </si>
  <si>
    <t xml:space="preserve">ДОХОДЫ ОТ ПРЕДПРИНИМАТЕЛЬСКОЙ  И ИНОЙ ДЕЯТЕЛЬНОСТИ ПРИНОСЯЩИЙ ДОХОД </t>
  </si>
  <si>
    <t>027 1 13 00000 00 0000 000</t>
  </si>
  <si>
    <t>Прочие доходы от предпринимательской деятельности</t>
  </si>
  <si>
    <t>027 1 13 01995 10 0000 130</t>
  </si>
  <si>
    <t>Прочие доходы от оказании платных услуг (работ) получателями средств бюджетов поселенийпредпринимательской деятельности</t>
  </si>
  <si>
    <t>ВСЕГО ДОХОДЫ:</t>
  </si>
  <si>
    <t xml:space="preserve"> Итого собственные доходы:</t>
  </si>
  <si>
    <t>000 1 01 02010 01 0000 110</t>
  </si>
  <si>
    <t>000 1 03 02230 01 0000 110</t>
  </si>
  <si>
    <t>000 1 03 02240 01 0000 110</t>
  </si>
  <si>
    <t>000 1 03 02250 01 0000 110</t>
  </si>
  <si>
    <t>000 1 03 02260 01 0000 110</t>
  </si>
  <si>
    <t>000 1 05 03010 01 0000 110</t>
  </si>
  <si>
    <t>000 1 06 00000 00 0000 000</t>
  </si>
  <si>
    <t>000 1 06 01030 10 0000 110</t>
  </si>
  <si>
    <t>000 1 06 06000 00 0000 110</t>
  </si>
  <si>
    <t>000  1 11 00000 00 0000 000</t>
  </si>
  <si>
    <t>000 1 11 05013 10 0000 120</t>
  </si>
  <si>
    <t>000 1 14 00000 00 0000 000</t>
  </si>
  <si>
    <t>000 1 14 06013 10 0000 430</t>
  </si>
  <si>
    <t>000 1 17 01050 10 0000 180</t>
  </si>
  <si>
    <t>000 1 17 05000 00 0000 180</t>
  </si>
  <si>
    <t>000 1 17 05050 10 0000 180</t>
  </si>
  <si>
    <t>000 2 00 00000 00 0000 000</t>
  </si>
  <si>
    <t>000 2 02 00000 00 0000 000</t>
  </si>
  <si>
    <t>000 2 02 01001 10 0000 151</t>
  </si>
  <si>
    <t>000 2 02 04999 10 0000 151</t>
  </si>
  <si>
    <t>Приложение 12</t>
  </si>
  <si>
    <t>(тыс.руб.)</t>
  </si>
  <si>
    <t>Код</t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</si>
  <si>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</si>
  <si>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</si>
  <si>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дефицита бюджета</t>
  </si>
  <si>
    <t>000 01 00 00 00 00 0000 000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</si>
  <si>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</si>
  <si>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</si>
  <si>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</si>
  <si>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Кредиты, полученные в валюте Российской Федерации от кредитных организаций бюджетами субъектов Российской Федерации</t>
  </si>
  <si>
    <t>000 01 02 00 00 02 0000 710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</si>
  <si>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</si>
  <si>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</si>
  <si>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</si>
  <si>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000 01 02 00 00 02 0000 810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</si>
  <si>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</si>
  <si>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</si>
  <si>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</si>
  <si>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</si>
  <si>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</si>
  <si>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</si>
  <si>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</si>
  <si>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</si>
  <si>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</si>
  <si>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</si>
  <si>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</si>
  <si>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</si>
  <si>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</si>
  <si>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</si>
  <si>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</si>
  <si>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</si>
  <si>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</si>
  <si>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</si>
  <si>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</si>
  <si>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</si>
  <si>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</si>
  <si>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000 01 05 02 01 05 0000 610</t>
  </si>
  <si>
    <t>000 1 06 06033 10 0000 110</t>
  </si>
  <si>
    <t>000 1 06 06043 10 0000 110</t>
  </si>
  <si>
    <t>000 1 16 00000 00 0000 000</t>
  </si>
  <si>
    <t>Другие общегосударсвенные вопросы</t>
  </si>
  <si>
    <t>0113</t>
  </si>
  <si>
    <t>КЦСР</t>
  </si>
  <si>
    <t>КВР</t>
  </si>
  <si>
    <t>РзПр</t>
  </si>
  <si>
    <t>НЕПРОГРАММНЫЕ РАСХОДЫ</t>
  </si>
  <si>
    <t>9900000000</t>
  </si>
  <si>
    <t>Обеспечение деятельности органов местного самоуправления муниципального образования</t>
  </si>
  <si>
    <t>9910000000</t>
  </si>
  <si>
    <t>Обеспечение деятельности главы муниципального образования</t>
  </si>
  <si>
    <t>9910100000</t>
  </si>
  <si>
    <t>Расходы на выплаты по оплате труда работников оргнанов местного самоуправления</t>
  </si>
  <si>
    <t>9910140110</t>
  </si>
  <si>
    <t>Обеспечение деятельности Администрации муниципального образования</t>
  </si>
  <si>
    <t>9910200000</t>
  </si>
  <si>
    <t>9910240110</t>
  </si>
  <si>
    <t>Расходы на обеспечение функций органов местного самоуправления</t>
  </si>
  <si>
    <t>9910240190</t>
  </si>
  <si>
    <t>Формирование резервного фонда Администрации муниципального образования</t>
  </si>
  <si>
    <t>9910240210</t>
  </si>
  <si>
    <t>Обеспечение деятельности Финансового отдела муниципального образования</t>
  </si>
  <si>
    <t>9910400000</t>
  </si>
  <si>
    <t>9910440110</t>
  </si>
  <si>
    <t>9910440190</t>
  </si>
  <si>
    <t>9910440220</t>
  </si>
  <si>
    <t>Реализация непрограммных расходов на осуществление переданных полномочий</t>
  </si>
  <si>
    <t>9920000000</t>
  </si>
  <si>
    <t xml:space="preserve">Реализация непрограммных расходов на осуществление областных государственных полномочий </t>
  </si>
  <si>
    <t>9920200000</t>
  </si>
  <si>
    <t>9920273110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</si>
  <si>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</si>
  <si>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9920273150</t>
  </si>
  <si>
    <t>Другие общегосударственные вопросы</t>
  </si>
  <si>
    <t>Реализация непрограммных расходов на осуществление переданных полномочий бюджету муниципального района из местного бюджета</t>
  </si>
  <si>
    <t>9920300000</t>
  </si>
  <si>
    <t>Межбюджетные трансферты на проведение внешнего финансового контроля</t>
  </si>
  <si>
    <t>9920341040</t>
  </si>
  <si>
    <t>Обеспечение реализации полномочий органов местного самоуправления муниципального образования</t>
  </si>
  <si>
    <t>9930000000</t>
  </si>
  <si>
    <t>Содержание и ремонт автомобильных дорог общего пользования местного значения, находящихся в муниципальной собственности муниципального образования</t>
  </si>
  <si>
    <t>9930100000</t>
  </si>
  <si>
    <t>Реализация непрограммных направлений расходов органов местного самоуправления</t>
  </si>
  <si>
    <t>9930149999</t>
  </si>
  <si>
    <t>Дорожное хозяйство (дорожные фонды)</t>
  </si>
  <si>
    <t>Расходы на мероприятия по содержанию территории и объектов благоустройства муниципального образования</t>
  </si>
  <si>
    <t>9930400000</t>
  </si>
  <si>
    <t>9930449999</t>
  </si>
  <si>
    <t>9930500000</t>
  </si>
  <si>
    <t>Расходы на обеспечение деятельности (оказания услуг) муниципальных учреждений</t>
  </si>
  <si>
    <t>9930540590</t>
  </si>
  <si>
    <t>Обслуживание государственного и муниципального долга</t>
  </si>
  <si>
    <t>000 1 01 02000 01 0000 000</t>
  </si>
  <si>
    <t>000 1 11 09045 10 0000 120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</si>
  <si>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</si>
  <si>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Безвозмездные поступления</t>
  </si>
  <si>
    <t>Прочие неналоговые доходы бюджетов сельских поселений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</si>
  <si>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</si>
  <si>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</si>
  <si>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Дорожное хозяйство (Дорожные фонды)</t>
  </si>
  <si>
    <t>Жилищное хозяйство</t>
  </si>
  <si>
    <t>0501</t>
  </si>
  <si>
    <t>СОЦИАЛЬНОЕ ОБСЛУЖИВАНИЕ НАСЕЛЕНИЯ</t>
  </si>
  <si>
    <t>Иные пенсии, социальные доплаты к пенсиям</t>
  </si>
  <si>
    <t>1001</t>
  </si>
  <si>
    <t>ФИЗИЧЕСКАЯ КУЛЬТУРА И СПОРТ</t>
  </si>
  <si>
    <t>Физическая культура</t>
  </si>
  <si>
    <t>1101</t>
  </si>
  <si>
    <t>К Решению Думы  МО "Новонукутское"</t>
  </si>
  <si>
    <t>К Решению Думы МО "Новонукутское"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</si>
  <si>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</si>
  <si>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жильем граждан, проживающих в домах, признанных непригодными для постоянного проживания</t>
  </si>
  <si>
    <t>9930200000</t>
  </si>
  <si>
    <t>Средства муниципального образования на обеспечение жильем граждан, проживающих в домах, признанных непригодными для постоянного проживания</t>
  </si>
  <si>
    <t>Модернизация объектов коммунальной инфструктуры муниципального образования</t>
  </si>
  <si>
    <t>Модернизация объектов.</t>
  </si>
  <si>
    <t>9930300000</t>
  </si>
  <si>
    <t>9930349999</t>
  </si>
  <si>
    <t>Организация и сохранение музейных предметов</t>
  </si>
  <si>
    <t>Социальное обслуживание населения</t>
  </si>
  <si>
    <t>9910240180</t>
  </si>
  <si>
    <t>300</t>
  </si>
  <si>
    <t>Физическая культура и спорт</t>
  </si>
  <si>
    <t>9930700000</t>
  </si>
  <si>
    <t>Проведение массовых спортивных мероприятий</t>
  </si>
  <si>
    <t>9930749999</t>
  </si>
  <si>
    <t>Физкультура и спорт</t>
  </si>
  <si>
    <t>"О  бюджете МО "Новонукуткое"</t>
  </si>
  <si>
    <t>Прочие субсидии бюджетам сельских поселений</t>
  </si>
  <si>
    <t>"О  бюджете МО "Новонукутское"</t>
  </si>
  <si>
    <t>"О  бюджете  МО "Новонукутское"</t>
  </si>
  <si>
    <t>"О бюджете МО "Новонукутское"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</si>
  <si>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</si>
  <si>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Субсидии местным бюджетам на строительство, реконструкцию, капитальный ремонт, ремонт автомобильных дорог общего пользования местного значения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</si>
  <si>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</si>
  <si>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9930249999</t>
  </si>
  <si>
    <t>000 01 03 00 00 00 0000 000</t>
  </si>
  <si>
    <t>000 01 03 00 00 00 0000 700</t>
  </si>
  <si>
    <t>000 01 03 00 00 05 0000 710</t>
  </si>
  <si>
    <t>000 01 03 00 00 00 0000 800</t>
  </si>
  <si>
    <t>000 01 03 00 00 05 0000 810</t>
  </si>
  <si>
    <t>Муниципальная программа "Дорожное хозяйство"на 2019-2024 гг.</t>
  </si>
  <si>
    <t>Реализация направлений расходов основного мероприятия и (или) ведомственной целевой программы, подпрограммы муниципальной программы МО "Новонукутское", а также непрограммным направлениям расходов органов местного самоуправления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</si>
  <si>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</si>
  <si>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000 2 02 29999 10 0000 150</t>
  </si>
  <si>
    <t>Прочие субсидии (народные инициативы)</t>
  </si>
  <si>
    <t>000 2 02 29999 00 0000 150</t>
  </si>
  <si>
    <t>Земельный налог</t>
  </si>
  <si>
    <t>000 2 02 30024 10 0000 150</t>
  </si>
  <si>
    <t>000 2 02 35118 10 0000 150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</si>
  <si>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</si>
  <si>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бюджтам поселений на выполнение передаваемых полномочий субъектов РФ</t>
  </si>
  <si>
    <t>БЕЗВОЗМЕЗДНЫЕ ПОСТУПЛЕНИЯ</t>
  </si>
  <si>
    <t>Безвозмездные поступление от других бюджетов бюджетной системы РФ</t>
  </si>
  <si>
    <t>000 2 02 25555 00 0000 150</t>
  </si>
  <si>
    <t>Субсидии бюджетам сельских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</si>
  <si>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0605</t>
  </si>
  <si>
    <t>ОХРАНА ОКРУЖАЮЩЕЙ СРЕДЫ</t>
  </si>
  <si>
    <t>Другие вопросы в области охраны окружающей среды</t>
  </si>
  <si>
    <t>0600</t>
  </si>
  <si>
    <t>1000</t>
  </si>
  <si>
    <t>1100</t>
  </si>
  <si>
    <t>99304S2370</t>
  </si>
  <si>
    <t>Субсидии на реализацию мероприятий перечня проектов народных инициатив на 2021 год и на плановый период 2022 и 2023 годов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</si>
  <si>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</si>
  <si>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</si>
  <si>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</si>
  <si>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</si>
  <si>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</si>
  <si>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</si>
  <si>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</si>
  <si>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</si>
  <si>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</si>
  <si>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</si>
  <si>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</si>
  <si>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</si>
  <si>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НАЛОГИ НА ИМУЩЕСТВО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</si>
  <si>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</si>
  <si>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</si>
  <si>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</si>
  <si>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</si>
  <si>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</si>
  <si>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</si>
  <si>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</si>
  <si>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ПРОЧИЕ НЕНАЛОГОВЫЕ ДОХОДЫ</t>
  </si>
  <si>
    <t xml:space="preserve">000 2 02 40000 00 0000 150 </t>
  </si>
  <si>
    <t>000 2 02 49999 00 0000 150</t>
  </si>
  <si>
    <t>Прочие межбюджетные трансферты, передаваемые бюджетам</t>
  </si>
  <si>
    <t xml:space="preserve">000 2 02 49999 10 0000 150 </t>
  </si>
  <si>
    <t>Прочие межбюджетные трансферты, передаваемые бюджетам сельских поселений(памятники)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</si>
  <si>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</si>
  <si>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</si>
  <si>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</si>
  <si>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000 2 02 30000 00 0000 150</t>
  </si>
  <si>
    <t>Субвенции бюджетам бюджетной системы Российской Федерации</t>
  </si>
  <si>
    <t>000 2 02 20000 00 0000 150</t>
  </si>
  <si>
    <t>Субсидии бюджетам бюджетной системы Российской Федерации (межбюджетные субсидии)</t>
  </si>
  <si>
    <t xml:space="preserve">000 2 02 25576 10 0000 150 </t>
  </si>
  <si>
    <t xml:space="preserve">Субсидии бюджетам сельских поселений на обеспечение комплексного развития сельских территорий </t>
  </si>
  <si>
    <t>000 2 02 20077 10 0000 150</t>
  </si>
  <si>
    <t>000 2 02 10000 00 0000 150</t>
  </si>
  <si>
    <t>000 2 02 15001 10 0000 150</t>
  </si>
  <si>
    <t>Дотации бюджетам сельских поселений на выравнивание бюджетной обеспеченности (область)</t>
  </si>
  <si>
    <t xml:space="preserve">Муниципальная программа «Энергосбережение и повышение энергетической эффективности на территории муниципального образования «Новонукутское» на 2019-2024 годы» </t>
  </si>
  <si>
    <t>000 2 02 16001 10 0000 150</t>
  </si>
  <si>
    <t>000 2 02 16001 00 0000 150</t>
  </si>
  <si>
    <t xml:space="preserve">000 2 07 05030 10 0000 150 </t>
  </si>
  <si>
    <t xml:space="preserve">000 2 07 00000 10 0000 150 </t>
  </si>
  <si>
    <t>Прочие безвозмездные поступления в бюджеты сельских поселений</t>
  </si>
  <si>
    <t>000 1 16 07090 10 0000 140</t>
  </si>
  <si>
    <t>000 1 16 07010 10 0000 140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</si>
  <si>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</si>
  <si>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находящихся в собственности сельских поселений (за исключением земельных участков муниципальных бюджетных и автономных учреждений)</t>
  </si>
  <si>
    <t>Сельское хозяйство</t>
  </si>
  <si>
    <t>7100000000</t>
  </si>
  <si>
    <t>Капитальный ремонт автомобильной дороги общего пользования местного значения, проходящей по улицам Трактовая, Терешковой, Чехова, Ербанова в МО «Новонукутское», Нукутского района, Иркутской области (4 этап: ул. Терешковой)</t>
  </si>
  <si>
    <t>Софинансирование расходных обязательств муниципального образования «Новонукутское» на осуществление дорожной деятельности в отношении автомобильных дорог местного значения</t>
  </si>
  <si>
    <t>Основное мероприятие «Ремонт, содержание автомобильных дорог общего пользования местного значения в муниципальном образовании «Новонукутское»</t>
  </si>
  <si>
    <t>Ремонт, содержание автомобильных дорог общего пользования местного значения в муниципальном образовании «Новонукутское»</t>
  </si>
  <si>
    <t>Муниципальная программа "Чистая вода" на 2019 - 2024 годы</t>
  </si>
  <si>
    <t>Основное мероприятие "Развитие и модернизация объектов водоснабжения, водоотведения и очистки сточных вод."</t>
  </si>
  <si>
    <t>Модернизация объектов</t>
  </si>
  <si>
    <t>Муниципальная программа «Формирование современной городской среды в п. Новонукутский муниципального образования «Новонукутское» на 2018 - 2024 годы»</t>
  </si>
  <si>
    <t>Основное мероприятие «Поддержка  по проведению благоустройства на территории муниципального образования «Новонукутское»</t>
  </si>
  <si>
    <t>Софинансирование расходных обязательств муниципального образования "Новонукутское" на реализацию программ формирования современной городской среды</t>
  </si>
  <si>
    <t>7400000000</t>
  </si>
  <si>
    <t>Муниципальная программа "Комплексное развитие сельских территорий муниципального образования «Новонукутское» на 2020 - 2024 годы"</t>
  </si>
  <si>
    <t>Софинансирование расходных обязательств муниципального образования "Новонукутское" на реализацию общественно значимых проектов по благоустройству сельских территорий в рамках обеспечения комплексного развития сельских территорий</t>
  </si>
  <si>
    <t>7500000000</t>
  </si>
  <si>
    <t>Муниципальная программа "Обеспечение устойчивого сокращения непригодного для проживания жилищного фонда на территории муниципального образования «Новонукутское» на 2021 - 2024 годы</t>
  </si>
  <si>
    <t>Основное мероприятие "Обеспечение устойчивого сокращения непригодного для проживания жилищного фонда на 2021 - 2024 годы"</t>
  </si>
  <si>
    <t>Софинансирование расходных обязательств муниципального образования «Новонукутское» на осуществление обеспечения устойчивого сокращения непригодного для проживания жилищного фонда на территории муниципального образования «Новонукутское» на 2021 - 2024 годы</t>
  </si>
  <si>
    <t>Софинансирование расходных обязательств муниципального образования «Новонукутское» на осуществление развития и модернизации объектов водоснабжения , водоотведения и очистки сточных вод"</t>
  </si>
  <si>
    <t>Муниципальная программа «Обеспечение пожарной безопасности, защиты населения и территорий муниципального образования «Новонукутское» от чрезвычайных ситуаций и терроризма на 2020-2022 годы»</t>
  </si>
  <si>
    <t>Основное мероприятие «Улучшение организационно-штабных мер для укрепления пожарной безопасности, защиты жизни и здоровья граждан муниципального образования «Новонукутское» от пожаров и других чрезвычайных ситуаций»</t>
  </si>
  <si>
    <t>7600000000</t>
  </si>
  <si>
    <t>Основные мероприятия «Повышение энергетической эффективности при производстве, передаче и потреблении энергетических ресурсов в   муниципальном образовании «Новонукутское» Иркутской области, создание условий для перевода экономики и бюджетной сферы муниципального образования на энергосберегающий путь развития»</t>
  </si>
  <si>
    <t>7700000000</t>
  </si>
  <si>
    <t>7800000000</t>
  </si>
  <si>
    <t xml:space="preserve">Муниципальная программа "Содействие
занятости населения муниципального образования «Новонукутское» на 2021-2023 годы"
</t>
  </si>
  <si>
    <t xml:space="preserve">Основное мероприятие "Обеспечение эффективной занятости
населения муниципального образования «Новонукутское»
</t>
  </si>
  <si>
    <t>7900000000</t>
  </si>
  <si>
    <t>Муниципальная программа «Развитие физической культуры и спорта в муниципальном образовании «Новонукутское» на 2021-2024 годы</t>
  </si>
  <si>
    <t>Основное мероприятие "Оснащение необходимым спортивным оборудованием, инвентарем для занятий физической культурой и спортом, подготовка объектов спорта к проведению спортивных мероприятий" на 2021 - 2024 годы</t>
  </si>
  <si>
    <t>Основное мероприятие "Приобретение, строительство, реконструкция, в том числе выполнение проектных и изыскательских работ, объектов муниципальной собственности в сфере физической культуры и спорта" на 2021 - 2024 годы</t>
  </si>
  <si>
    <t>Софинансирование расходных обязательств муниципального образования "Новонукутское" на реализацию программы "Развитие физической культуры и спорта в муниципальном образовании "Новонукутское" на 2021-2024 годы</t>
  </si>
  <si>
    <t>9930800000</t>
  </si>
  <si>
    <t>9930849999</t>
  </si>
  <si>
    <t>8100000000</t>
  </si>
  <si>
    <t>8200000000</t>
  </si>
  <si>
    <t xml:space="preserve">  на 2023 г. и плановый период 2024 и 2025 г"</t>
  </si>
  <si>
    <t>2023 г.</t>
  </si>
  <si>
    <t>Прогнозируемые доходы  муниципального образования "Новонукутское" на 2023 год</t>
  </si>
  <si>
    <t>Субсидии местным бюджетам на переселение граждан из аварийного жилищного фонда Иркутской области, расселяемого без финансовой поддержки государственной корпорации - Фонда содействия реформированию жилищно-коммунального хозяйства</t>
  </si>
  <si>
    <t>РАСПРЕДЕЛЕНИЕ  БЮДЖЕТНЫХ  АССИГНОВАНИЙ  ПО РАЗДЕЛАМ И ПОДРАЗДЕЛАМ КЛАССИФИКАЦИИ РАСХОДОВ НА 2023 ГОД</t>
  </si>
  <si>
    <t>РАСПРЕДЕЛЕНИЕ  БЮДЖЕТНЫХ  АССИГНОВАНИЙ  ПО РАЗДЕЛАМ, ПОДРАЗДЕЛАМ, ЦЕЛЕВЫМ СТАТЬЯМ И ВИДАМ РАСХОДОВ КЛАССИФИКАЦИИ РАСХОДОВ НА ПЛАНОВЫЙ ПЕРИОД 2023 ГОД</t>
  </si>
  <si>
    <t>71001S2951</t>
  </si>
  <si>
    <t>8100100000</t>
  </si>
  <si>
    <t>8200100000</t>
  </si>
  <si>
    <t>7500100000</t>
  </si>
  <si>
    <t>7600149999</t>
  </si>
  <si>
    <t>7600100000</t>
  </si>
  <si>
    <t>7700149999</t>
  </si>
  <si>
    <t>7700100000</t>
  </si>
  <si>
    <t>7900100000</t>
  </si>
  <si>
    <t>7900249999</t>
  </si>
  <si>
    <t>7900200000</t>
  </si>
  <si>
    <t>Обеспечение проведения выборов  участковых избирательных комиссий</t>
  </si>
  <si>
    <t>Расходы на проведение выборов главы  МО "Новонукутское"</t>
  </si>
  <si>
    <t>Расходы на проведение выборов  депутатов МО "Новонукутское"</t>
  </si>
  <si>
    <t>9940140190</t>
  </si>
  <si>
    <t>9940240190</t>
  </si>
  <si>
    <t>9940100000</t>
  </si>
  <si>
    <t>9940000000</t>
  </si>
  <si>
    <t xml:space="preserve">Источники внутреннего финансирования
 дефицита бюджета муниципального образования "Новонукутское" на 2023 год </t>
  </si>
  <si>
    <t xml:space="preserve"> на 2023 год и на плановый период 2024 и 2025 годов"</t>
  </si>
  <si>
    <t>7800149999</t>
  </si>
  <si>
    <t>7800100000</t>
  </si>
  <si>
    <t>№  33    от  30  декабря  2022 г.</t>
  </si>
  <si>
    <t>№   33 от  30  декабря     2022 г.</t>
  </si>
  <si>
    <t>№   33  от  30  декабря    2022 г.</t>
  </si>
  <si>
    <t>№    33  от  30 декабря    2022 г.</t>
  </si>
  <si>
    <t>000 1 16 18000 02 0000 140</t>
  </si>
  <si>
    <t>Субсидии местным бюджетам на финансовую поддержку реализации инициативных проектов</t>
  </si>
  <si>
    <t>Субсидии местным бюджетам  на реализацию общественно значимых проектов по благоустройству сельских территорий в рамках обеспечения комплексного развития сельских территорий</t>
  </si>
  <si>
    <t>000 2 02 20079 10 0000 150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</si>
  <si>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</si>
  <si>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99301S2380</t>
  </si>
  <si>
    <t>99304S2380</t>
  </si>
  <si>
    <t>Субсидии местным бюджетам на строительство, реконструкцию, капитальный ремонт, ремонт автомобильных дорог общего пользования местного значения, входящих в транспортный каркас Иркутской области</t>
  </si>
  <si>
    <t>Закупка товаров, работ, услуг в целях капитального ремонта государственного (муниципального) имущества</t>
  </si>
  <si>
    <t>71003S2916</t>
  </si>
  <si>
    <t>Капитальный ремонт автомобильной дороги общего пользования местного значения по улице Майская п. Новонукутский Нукутского района Иркутской области</t>
  </si>
  <si>
    <t>81001S2480</t>
  </si>
  <si>
    <t>740F255551</t>
  </si>
  <si>
    <t>740F200000</t>
  </si>
  <si>
    <t>75001S2870</t>
  </si>
  <si>
    <t>Основное мероприятие "Благоустройство сельских территорий."(Детская игровая площадка Татхальская, 20)</t>
  </si>
  <si>
    <t>75002S2870</t>
  </si>
  <si>
    <t>7500200000</t>
  </si>
  <si>
    <t>Основное мероприятие "Благоустройство сельских территорий."(Спортивная площадка Татхальская, 20)</t>
  </si>
  <si>
    <t>Основное мероприятие "Благоустройство сельских территорий."(Зона отдыха Татхальская, 20)</t>
  </si>
  <si>
    <t>75003S2870</t>
  </si>
  <si>
    <t>7500300000</t>
  </si>
  <si>
    <t>Основное мероприятие "Благоустройство сельских территорий."(Пешеходные тротуары Татхальская, 20)</t>
  </si>
  <si>
    <t>75004S2870</t>
  </si>
  <si>
    <t>7500400000</t>
  </si>
  <si>
    <t>75005S2870</t>
  </si>
  <si>
    <t>7500500000</t>
  </si>
  <si>
    <t>Основное мероприятие "Благоустройство сельских территорий."(Ограждение, освещение территории Татхальская, 20)</t>
  </si>
  <si>
    <t>75006S2870</t>
  </si>
  <si>
    <t>7500600000</t>
  </si>
  <si>
    <t>Основное мероприятие "Благоустройство сельских территорий."(Ремонтно-восстановительные работы улично-дорожной сети по ул. Кирова, д.Татхал-Онгой)</t>
  </si>
  <si>
    <t>75007S2870</t>
  </si>
  <si>
    <t>7500700000</t>
  </si>
  <si>
    <t>75008S2870</t>
  </si>
  <si>
    <t>7500800000</t>
  </si>
  <si>
    <t>Основное мероприятие "Благоустройство сельских территорий."(Ремонтно-восстановительные работы улично-дорожной сети по ул. Шолохова, д.Татхал-Онгой)</t>
  </si>
  <si>
    <t xml:space="preserve">              Приложение 9</t>
  </si>
  <si>
    <t xml:space="preserve">                К Решению Думы МО "Новонукуткое"</t>
  </si>
  <si>
    <t xml:space="preserve">                      "О  бюджете МО "Новонукутское"</t>
  </si>
  <si>
    <t xml:space="preserve">         № 33   от   30  декабря   2022 г.</t>
  </si>
  <si>
    <t>РАСПРЕДЕЛЕНИЕ  БЮДЖЕТНЫХ  АССИГНОВАНИЙ  ПО РАЗДЕЛАМ, ПОДРАЗДЕЛАМ, ЦЕЛЕВЫМ СТАТЬЯМ И ВИДАМ РАСХОДОВ КЛАССИФИКАЦИИ РАСХОДОВ  БЮДЖЕТОВ В ВЕДОМСТВЕННОЙ СТРУКТУРЕ РАСХОДОВ МО "НОВОНУКУТСКОЕ"  НА 2023 ГОД</t>
  </si>
  <si>
    <t>ГРБС</t>
  </si>
  <si>
    <t>РзПз</t>
  </si>
  <si>
    <t>АДМИНИСТРАЦИЯ МУНИЦИПАЛЬНОГО ОБРАЗОВАНИЯ</t>
  </si>
  <si>
    <t>035</t>
  </si>
  <si>
    <t>Непрограммные расходы</t>
  </si>
  <si>
    <t>Расходы на выплаты по оплате труда работников органов местного самоуправления</t>
  </si>
  <si>
    <t>Функционирование Правительства Российской Федерации, высших исполнительных органов государсвенной власти субъектов Российской Федерации, местных администраций</t>
  </si>
  <si>
    <t>Расходы на проведение выборов главы, депутатов МО "Новонукутское"</t>
  </si>
  <si>
    <t>Обеспечениние проведения выборов на территории МО "Новонукутское"</t>
  </si>
  <si>
    <t xml:space="preserve">Формирование резервного фонда Администрации муниципального образования </t>
  </si>
  <si>
    <t xml:space="preserve">Реализация непрограммных расходов на осуществление переданных полномочий </t>
  </si>
  <si>
    <t>Реализация непрограммных расходов на осуществление областных государственных полномочий</t>
  </si>
  <si>
    <t>Национальная экономика</t>
  </si>
  <si>
    <t>7100100000</t>
  </si>
  <si>
    <t>7100200000</t>
  </si>
  <si>
    <t>7100249999</t>
  </si>
  <si>
    <t>7100300000</t>
  </si>
  <si>
    <t>99301S2370</t>
  </si>
  <si>
    <t>Жилищно-коммунальное хозяйство</t>
  </si>
  <si>
    <t>82001S2430</t>
  </si>
  <si>
    <t>Мероприятия в области коммунального хозяйства</t>
  </si>
  <si>
    <t>Поддержка коммунального хозяйства</t>
  </si>
  <si>
    <t>ПРОГРАММНЫЕ РАСХОДЫ</t>
  </si>
  <si>
    <t>Муниципальная программа "Формирование современной городской среды в п. Новонукутский муниципального образования «Новонукутское» на 2018 - 2024 годы"</t>
  </si>
  <si>
    <t>Основное мероприятие "Поддержка  по проведению благоустройства на территории муниципального образования "Новонукутское"</t>
  </si>
  <si>
    <t>7400100000</t>
  </si>
  <si>
    <t>7400149999</t>
  </si>
  <si>
    <t>Муниципальная программа "Комплексное развитие сельских территорий муниципального образования "Новонукутское" на 2020 - 2024 годы"</t>
  </si>
  <si>
    <t>Муниципальная программа "Обеспечение пожарной безопасности, защиты населения и территорий муниципального образования "Новонукутское" от чрезвычайных ситуаций и терроризма на 2020-2024 годы»</t>
  </si>
  <si>
    <t>Основное мероприятие "Улучшение организационно-штабных мер для укрепления пожарной безопасности, защиты жизни и здоровья граждан муниципального образования «Новонукутское» от пожаров и других чрезвычайных ситуаций"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</si>
  <si>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«Новонукутское» на 2019-2024 годы" </t>
  </si>
  <si>
    <t>Основные мероприятия "Повышение энергетической эффективности при производстве, передаче и потреблении энергетических ресурсов в   муниципальном образовании «Новонукутское» Иркутской области, создание условий для перевода экономики и бюджетной сферы муниципального образования на энергосберегающий путь развития"</t>
  </si>
  <si>
    <t>Культура, кинематография</t>
  </si>
  <si>
    <t>Организация досуга и предоставление услуг организаций культуры</t>
  </si>
  <si>
    <t>СОЦИАЛЬНАЯ ПОЛИТИКА</t>
  </si>
  <si>
    <t xml:space="preserve">      10</t>
  </si>
  <si>
    <t xml:space="preserve">      00</t>
  </si>
  <si>
    <t>0000000</t>
  </si>
  <si>
    <t xml:space="preserve">      000</t>
  </si>
  <si>
    <t>Социальное обеспечение населения</t>
  </si>
  <si>
    <t xml:space="preserve">      03</t>
  </si>
  <si>
    <t>Меры социальной поддержки граждан</t>
  </si>
  <si>
    <t>5221900</t>
  </si>
  <si>
    <t>Оплата жилищно-коммунальных услуг</t>
  </si>
  <si>
    <t>отдельным категориям граждан</t>
  </si>
  <si>
    <t>005</t>
  </si>
  <si>
    <t>Премии и гранты</t>
  </si>
  <si>
    <t>1003</t>
  </si>
  <si>
    <t>ФИНАНСОВЫЙ ОТДЕЛ МУНИЦИПАЛЬНОГО ОБРАЗОВАНИЯ</t>
  </si>
  <si>
    <t>105</t>
  </si>
  <si>
    <t>Обслуживание муниципального долга муниципального образования</t>
  </si>
  <si>
    <t>Межбюджетные трансферты общего характера бюджетам бюджетной системы российской федерации</t>
  </si>
  <si>
    <t xml:space="preserve">Субсидии на строительство, реконструкцию и модернизацию объектов водоснабжения, водоотведения и очистки сточных вод, в том числе разработку проектной документации, а также на приобретение указанных объектов в муниципальную собственность </t>
  </si>
  <si>
    <t>Субсидии местным бюджетам на приобретение оборудования и создание плоскостных спортивных сооружений в сельской местности</t>
  </si>
  <si>
    <t>Софинансирование расходных обязательств муниципального образования "Новонукутское" на ремонтно-восстановительные работы улично-дорожной сети по ул. Шолохова д. Татхал-Онгой</t>
  </si>
  <si>
    <t>Софинансирование расходных обязательств муниципального образования "Новонукутское" на ремонтно-восстановительные работы улично-дорожной сети по ул. Кирова д. Татхал-Онгой</t>
  </si>
  <si>
    <t>Софинансирование расходных обязательств муниципального образования "Новонукутское" на благоустройство общественной территории, расположенной по адресу: ул. Татхальская, 20 "в" д. Татхал-Онгой</t>
  </si>
  <si>
    <t>79001S2922</t>
  </si>
  <si>
    <t>Софинансирование расходных обязательств муниципального образования "Новонукутское" на приобретение оборудования и создание многофункциональной спортивной площадки, расположенной по адресу: ул. Молодежная, 25 с. Заречный Нукутского района Иркутской области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</si>
</sst>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#,##0.00_ ;\-#,##0.00\ "/>
    <numFmt numFmtId="182" formatCode="0.0"/>
    <numFmt numFmtId="183" formatCode="#,##0.0"/>
    <numFmt numFmtId="184" formatCode="#,##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E+00"/>
    <numFmt numFmtId="190" formatCode="0E+00"/>
  </numFmts>
  <fonts count="77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0"/>
      <name val="Monotype Corsiva"/>
      <family val="4"/>
    </font>
    <font>
      <b/>
      <sz val="9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Arial Cyr"/>
      <family val="0"/>
    </font>
    <font>
      <b/>
      <i/>
      <sz val="12"/>
      <name val="Arial Cyr"/>
      <family val="2"/>
    </font>
    <font>
      <sz val="8"/>
      <name val="Arial Cyr"/>
      <family val="0"/>
    </font>
    <font>
      <i/>
      <sz val="8"/>
      <name val="Arial Cyr"/>
      <family val="2"/>
    </font>
    <font>
      <b/>
      <i/>
      <sz val="9"/>
      <name val="Arial Cyr"/>
      <family val="2"/>
    </font>
    <font>
      <b/>
      <i/>
      <sz val="8"/>
      <name val="Arial Cyr"/>
      <family val="2"/>
    </font>
    <font>
      <i/>
      <sz val="9"/>
      <name val="Arial Cyr"/>
      <family val="2"/>
    </font>
    <font>
      <b/>
      <i/>
      <sz val="10"/>
      <name val="Arial Cyr"/>
      <family val="0"/>
    </font>
    <font>
      <sz val="14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2"/>
      <color indexed="8"/>
      <name val="Calibri"/>
      <family val="2"/>
    </font>
    <font>
      <b/>
      <sz val="14"/>
      <name val="Arial"/>
      <family val="2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Albertus Extra Bold"/>
      <family val="2"/>
    </font>
    <font>
      <i/>
      <sz val="10"/>
      <name val="Monotype Corsiva"/>
      <family val="4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0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509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8" fillId="0" borderId="0" xfId="0" applyFont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/>
    </xf>
    <xf numFmtId="182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182" fontId="7" fillId="0" borderId="10" xfId="0" applyNumberFormat="1" applyFont="1" applyBorder="1" applyAlignment="1">
      <alignment horizontal="right"/>
    </xf>
    <xf numFmtId="182" fontId="0" fillId="0" borderId="10" xfId="0" applyNumberFormat="1" applyBorder="1" applyAlignment="1">
      <alignment horizontal="center"/>
    </xf>
    <xf numFmtId="182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182" fontId="2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182" fontId="9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182" fontId="0" fillId="0" borderId="0" xfId="0" applyNumberForma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18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182" fontId="0" fillId="0" borderId="10" xfId="0" applyNumberFormat="1" applyBorder="1" applyAlignment="1">
      <alignment horizontal="right" vertical="center"/>
    </xf>
    <xf numFmtId="182" fontId="0" fillId="0" borderId="0" xfId="0" applyNumberFormat="1" applyBorder="1" applyAlignment="1">
      <alignment horizontal="right" vertical="center"/>
    </xf>
    <xf numFmtId="182" fontId="0" fillId="0" borderId="10" xfId="0" applyNumberForma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2" fontId="4" fillId="0" borderId="10" xfId="0" applyNumberFormat="1" applyFont="1" applyBorder="1" applyAlignment="1">
      <alignment horizontal="right"/>
    </xf>
    <xf numFmtId="182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0" xfId="53" applyFont="1">
      <alignment/>
      <protection/>
    </xf>
    <xf numFmtId="0" fontId="11" fillId="0" borderId="0" xfId="53" applyFont="1">
      <alignment/>
      <protection/>
    </xf>
    <xf numFmtId="0" fontId="10" fillId="0" borderId="0" xfId="53">
      <alignment/>
      <protection/>
    </xf>
    <xf numFmtId="0" fontId="10" fillId="0" borderId="0" xfId="53" applyAlignment="1">
      <alignment horizontal="center"/>
      <protection/>
    </xf>
    <xf numFmtId="0" fontId="12" fillId="0" borderId="0" xfId="53" applyFont="1" applyAlignment="1">
      <alignment horizontal="center"/>
      <protection/>
    </xf>
    <xf numFmtId="0" fontId="14" fillId="0" borderId="10" xfId="53" applyFont="1" applyBorder="1" applyAlignment="1">
      <alignment horizontal="left"/>
      <protection/>
    </xf>
    <xf numFmtId="0" fontId="15" fillId="0" borderId="10" xfId="53" applyFont="1" applyBorder="1" applyAlignment="1">
      <alignment horizontal="left"/>
      <protection/>
    </xf>
    <xf numFmtId="2" fontId="15" fillId="0" borderId="10" xfId="53" applyNumberFormat="1" applyFont="1" applyBorder="1" applyAlignment="1">
      <alignment horizontal="center" vertical="center"/>
      <protection/>
    </xf>
    <xf numFmtId="183" fontId="15" fillId="0" borderId="12" xfId="53" applyNumberFormat="1" applyFont="1" applyBorder="1" applyAlignment="1">
      <alignment horizontal="center" vertical="center"/>
      <protection/>
    </xf>
    <xf numFmtId="2" fontId="15" fillId="0" borderId="13" xfId="53" applyNumberFormat="1" applyFont="1" applyBorder="1" applyAlignment="1">
      <alignment horizontal="center" vertical="center"/>
      <protection/>
    </xf>
    <xf numFmtId="2" fontId="15" fillId="0" borderId="0" xfId="53" applyNumberFormat="1" applyFont="1" applyBorder="1" applyAlignment="1">
      <alignment horizontal="center" vertical="center"/>
      <protection/>
    </xf>
    <xf numFmtId="0" fontId="14" fillId="0" borderId="10" xfId="53" applyFont="1" applyBorder="1" applyAlignment="1">
      <alignment horizontal="left" wrapText="1"/>
      <protection/>
    </xf>
    <xf numFmtId="0" fontId="15" fillId="0" borderId="10" xfId="53" applyFont="1" applyBorder="1" applyAlignment="1">
      <alignment horizontal="left" wrapText="1"/>
      <protection/>
    </xf>
    <xf numFmtId="0" fontId="16" fillId="0" borderId="10" xfId="53" applyFont="1" applyBorder="1" applyAlignment="1">
      <alignment horizontal="left" vertical="center" wrapText="1"/>
      <protection/>
    </xf>
    <xf numFmtId="0" fontId="13" fillId="0" borderId="10" xfId="53" applyFont="1" applyBorder="1" applyAlignment="1">
      <alignment horizontal="left" wrapText="1"/>
      <protection/>
    </xf>
    <xf numFmtId="2" fontId="13" fillId="0" borderId="10" xfId="53" applyNumberFormat="1" applyFont="1" applyBorder="1" applyAlignment="1">
      <alignment horizontal="center" vertical="center"/>
      <protection/>
    </xf>
    <xf numFmtId="183" fontId="13" fillId="0" borderId="12" xfId="53" applyNumberFormat="1" applyFont="1" applyBorder="1" applyAlignment="1">
      <alignment horizontal="center" vertical="center"/>
      <protection/>
    </xf>
    <xf numFmtId="182" fontId="13" fillId="0" borderId="13" xfId="53" applyNumberFormat="1" applyFont="1" applyBorder="1" applyAlignment="1">
      <alignment horizontal="center" vertical="center"/>
      <protection/>
    </xf>
    <xf numFmtId="2" fontId="13" fillId="0" borderId="0" xfId="53" applyNumberFormat="1" applyFont="1" applyBorder="1">
      <alignment/>
      <protection/>
    </xf>
    <xf numFmtId="2" fontId="13" fillId="0" borderId="13" xfId="53" applyNumberFormat="1" applyFont="1" applyBorder="1" applyAlignment="1">
      <alignment horizontal="center" vertical="center"/>
      <protection/>
    </xf>
    <xf numFmtId="2" fontId="13" fillId="0" borderId="0" xfId="53" applyNumberFormat="1" applyFont="1" applyBorder="1" applyAlignment="1">
      <alignment horizontal="center" vertical="center"/>
      <protection/>
    </xf>
    <xf numFmtId="0" fontId="14" fillId="0" borderId="10" xfId="53" applyFont="1" applyBorder="1" applyAlignment="1">
      <alignment horizontal="left" vertical="center" wrapText="1"/>
      <protection/>
    </xf>
    <xf numFmtId="0" fontId="15" fillId="0" borderId="10" xfId="53" applyFont="1" applyBorder="1" applyAlignment="1">
      <alignment horizontal="left" wrapText="1"/>
      <protection/>
    </xf>
    <xf numFmtId="2" fontId="15" fillId="0" borderId="10" xfId="53" applyNumberFormat="1" applyFont="1" applyBorder="1" applyAlignment="1">
      <alignment horizontal="center" vertical="center"/>
      <protection/>
    </xf>
    <xf numFmtId="183" fontId="15" fillId="0" borderId="12" xfId="53" applyNumberFormat="1" applyFont="1" applyBorder="1" applyAlignment="1">
      <alignment horizontal="center" vertical="center"/>
      <protection/>
    </xf>
    <xf numFmtId="2" fontId="13" fillId="0" borderId="0" xfId="53" applyNumberFormat="1" applyFont="1" applyBorder="1" applyAlignment="1">
      <alignment horizontal="center"/>
      <protection/>
    </xf>
    <xf numFmtId="0" fontId="14" fillId="0" borderId="10" xfId="53" applyFont="1" applyBorder="1" applyAlignment="1">
      <alignment horizontal="left" vertical="center" wrapText="1"/>
      <protection/>
    </xf>
    <xf numFmtId="0" fontId="15" fillId="0" borderId="10" xfId="53" applyFont="1" applyBorder="1" applyAlignment="1">
      <alignment horizontal="left" vertical="center" wrapText="1"/>
      <protection/>
    </xf>
    <xf numFmtId="182" fontId="15" fillId="0" borderId="13" xfId="53" applyNumberFormat="1" applyFont="1" applyBorder="1" applyAlignment="1">
      <alignment horizontal="center" vertical="center"/>
      <protection/>
    </xf>
    <xf numFmtId="2" fontId="15" fillId="0" borderId="0" xfId="53" applyNumberFormat="1" applyFont="1" applyBorder="1">
      <alignment/>
      <protection/>
    </xf>
    <xf numFmtId="2" fontId="15" fillId="0" borderId="0" xfId="53" applyNumberFormat="1" applyFont="1" applyBorder="1" applyAlignment="1">
      <alignment horizontal="right"/>
      <protection/>
    </xf>
    <xf numFmtId="0" fontId="13" fillId="0" borderId="10" xfId="53" applyFont="1" applyBorder="1" applyAlignment="1">
      <alignment horizontal="left" vertical="center" wrapText="1"/>
      <protection/>
    </xf>
    <xf numFmtId="0" fontId="15" fillId="0" borderId="10" xfId="53" applyFont="1" applyBorder="1" applyAlignment="1">
      <alignment horizontal="left" vertical="center" wrapText="1"/>
      <protection/>
    </xf>
    <xf numFmtId="0" fontId="16" fillId="0" borderId="10" xfId="53" applyFont="1" applyBorder="1" applyAlignment="1">
      <alignment horizontal="left" vertical="center" wrapText="1"/>
      <protection/>
    </xf>
    <xf numFmtId="0" fontId="13" fillId="0" borderId="10" xfId="53" applyFont="1" applyBorder="1" applyAlignment="1">
      <alignment horizontal="left" vertical="center" wrapText="1"/>
      <protection/>
    </xf>
    <xf numFmtId="0" fontId="15" fillId="0" borderId="0" xfId="53" applyFont="1" applyBorder="1">
      <alignment/>
      <protection/>
    </xf>
    <xf numFmtId="0" fontId="13" fillId="0" borderId="0" xfId="53" applyFont="1" applyBorder="1">
      <alignment/>
      <protection/>
    </xf>
    <xf numFmtId="2" fontId="15" fillId="0" borderId="0" xfId="53" applyNumberFormat="1" applyFont="1" applyBorder="1" applyAlignment="1">
      <alignment vertical="center"/>
      <protection/>
    </xf>
    <xf numFmtId="0" fontId="15" fillId="0" borderId="0" xfId="53" applyFont="1" applyBorder="1" applyAlignment="1">
      <alignment vertical="center"/>
      <protection/>
    </xf>
    <xf numFmtId="2" fontId="15" fillId="0" borderId="0" xfId="53" applyNumberFormat="1" applyFont="1" applyBorder="1" applyAlignment="1">
      <alignment horizontal="center" vertical="center"/>
      <protection/>
    </xf>
    <xf numFmtId="0" fontId="13" fillId="0" borderId="10" xfId="53" applyFont="1" applyBorder="1" applyAlignment="1">
      <alignment horizontal="center" wrapText="1"/>
      <protection/>
    </xf>
    <xf numFmtId="0" fontId="15" fillId="0" borderId="0" xfId="53" applyFont="1" applyBorder="1" applyAlignment="1">
      <alignment horizontal="left" wrapText="1"/>
      <protection/>
    </xf>
    <xf numFmtId="0" fontId="13" fillId="0" borderId="0" xfId="53" applyFont="1" applyBorder="1" applyAlignment="1">
      <alignment horizontal="center" wrapText="1"/>
      <protection/>
    </xf>
    <xf numFmtId="183" fontId="15" fillId="0" borderId="0" xfId="53" applyNumberFormat="1" applyFont="1" applyBorder="1" applyAlignment="1">
      <alignment horizontal="center" vertical="center"/>
      <protection/>
    </xf>
    <xf numFmtId="183" fontId="13" fillId="0" borderId="10" xfId="53" applyNumberFormat="1" applyFont="1" applyBorder="1" applyAlignment="1">
      <alignment horizontal="center" vertical="center"/>
      <protection/>
    </xf>
    <xf numFmtId="0" fontId="18" fillId="0" borderId="0" xfId="0" applyFont="1" applyAlignment="1">
      <alignment vertical="center" wrapText="1"/>
    </xf>
    <xf numFmtId="0" fontId="13" fillId="0" borderId="10" xfId="53" applyFont="1" applyBorder="1" applyAlignment="1">
      <alignment horizontal="left" wrapText="1"/>
      <protection/>
    </xf>
    <xf numFmtId="0" fontId="24" fillId="0" borderId="0" xfId="0" applyFont="1" applyFill="1" applyAlignment="1">
      <alignment/>
    </xf>
    <xf numFmtId="0" fontId="10" fillId="0" borderId="0" xfId="0" applyFont="1" applyAlignment="1">
      <alignment/>
    </xf>
    <xf numFmtId="0" fontId="1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27" fillId="0" borderId="10" xfId="0" applyFont="1" applyFill="1" applyBorder="1" applyAlignment="1">
      <alignment horizontal="center"/>
    </xf>
    <xf numFmtId="183" fontId="28" fillId="0" borderId="10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wrapText="1"/>
    </xf>
    <xf numFmtId="183" fontId="2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183" fontId="1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wrapText="1"/>
    </xf>
    <xf numFmtId="0" fontId="3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83" fontId="24" fillId="0" borderId="10" xfId="0" applyNumberFormat="1" applyFont="1" applyFill="1" applyBorder="1" applyAlignment="1">
      <alignment horizontal="center" wrapText="1"/>
    </xf>
    <xf numFmtId="183" fontId="1" fillId="0" borderId="10" xfId="0" applyNumberFormat="1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3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center"/>
    </xf>
    <xf numFmtId="183" fontId="28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wrapText="1"/>
    </xf>
    <xf numFmtId="183" fontId="24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83" fontId="1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83" fontId="24" fillId="0" borderId="0" xfId="0" applyNumberFormat="1" applyFont="1" applyFill="1" applyBorder="1" applyAlignment="1">
      <alignment horizontal="center" wrapText="1"/>
    </xf>
    <xf numFmtId="183" fontId="1" fillId="0" borderId="0" xfId="0" applyNumberFormat="1" applyFont="1" applyBorder="1" applyAlignment="1">
      <alignment horizontal="center"/>
    </xf>
    <xf numFmtId="0" fontId="13" fillId="0" borderId="10" xfId="53" applyFont="1" applyBorder="1" applyAlignment="1">
      <alignment wrapText="1"/>
      <protection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vertical="center"/>
    </xf>
    <xf numFmtId="183" fontId="0" fillId="0" borderId="10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183" fontId="0" fillId="0" borderId="14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183" fontId="2" fillId="0" borderId="14" xfId="0" applyNumberFormat="1" applyFont="1" applyBorder="1" applyAlignment="1">
      <alignment vertical="center"/>
    </xf>
    <xf numFmtId="183" fontId="0" fillId="0" borderId="10" xfId="0" applyNumberFormat="1" applyBorder="1" applyAlignment="1">
      <alignment vertical="center"/>
    </xf>
    <xf numFmtId="0" fontId="5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49" fontId="0" fillId="0" borderId="11" xfId="0" applyNumberFormat="1" applyFont="1" applyBorder="1" applyAlignment="1">
      <alignment vertical="center"/>
    </xf>
    <xf numFmtId="183" fontId="0" fillId="0" borderId="11" xfId="0" applyNumberFormat="1" applyFont="1" applyBorder="1" applyAlignment="1">
      <alignment vertical="center"/>
    </xf>
    <xf numFmtId="182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182" fontId="7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182" fontId="0" fillId="0" borderId="10" xfId="0" applyNumberFormat="1" applyBorder="1" applyAlignment="1">
      <alignment vertical="center"/>
    </xf>
    <xf numFmtId="0" fontId="29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82" fontId="0" fillId="0" borderId="11" xfId="0" applyNumberFormat="1" applyFont="1" applyBorder="1" applyAlignment="1">
      <alignment horizontal="right" vertical="center" wrapText="1"/>
    </xf>
    <xf numFmtId="182" fontId="2" fillId="0" borderId="11" xfId="0" applyNumberFormat="1" applyFont="1" applyBorder="1" applyAlignment="1">
      <alignment horizontal="right" vertical="center" wrapText="1"/>
    </xf>
    <xf numFmtId="182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182" fontId="6" fillId="0" borderId="10" xfId="0" applyNumberFormat="1" applyFont="1" applyBorder="1" applyAlignment="1">
      <alignment horizontal="right"/>
    </xf>
    <xf numFmtId="0" fontId="34" fillId="0" borderId="10" xfId="0" applyFont="1" applyFill="1" applyBorder="1" applyAlignment="1">
      <alignment horizontal="left" wrapText="1"/>
    </xf>
    <xf numFmtId="0" fontId="23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vertical="center" wrapText="1"/>
    </xf>
    <xf numFmtId="0" fontId="31" fillId="0" borderId="10" xfId="53" applyFont="1" applyBorder="1" applyAlignment="1">
      <alignment horizontal="left" vertical="center" wrapText="1"/>
      <protection/>
    </xf>
    <xf numFmtId="0" fontId="1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16" fillId="0" borderId="10" xfId="53" applyFont="1" applyBorder="1" applyAlignment="1">
      <alignment vertical="center" wrapText="1"/>
      <protection/>
    </xf>
    <xf numFmtId="0" fontId="13" fillId="0" borderId="0" xfId="53" applyFont="1" applyBorder="1" applyAlignment="1">
      <alignment horizontal="left" vertical="center" wrapText="1"/>
      <protection/>
    </xf>
    <xf numFmtId="0" fontId="17" fillId="0" borderId="10" xfId="53" applyFont="1" applyBorder="1" applyAlignment="1">
      <alignment horizontal="left" vertical="center" wrapText="1"/>
      <protection/>
    </xf>
    <xf numFmtId="182" fontId="0" fillId="0" borderId="10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0" fontId="20" fillId="0" borderId="12" xfId="0" applyFont="1" applyBorder="1" applyAlignment="1">
      <alignment horizontal="left"/>
    </xf>
    <xf numFmtId="182" fontId="0" fillId="0" borderId="10" xfId="0" applyNumberFormat="1" applyFont="1" applyBorder="1" applyAlignment="1">
      <alignment horizontal="right" vertical="center" wrapText="1"/>
    </xf>
    <xf numFmtId="182" fontId="2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49" fontId="0" fillId="0" borderId="12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36" fillId="0" borderId="0" xfId="0" applyFont="1" applyAlignment="1">
      <alignment/>
    </xf>
    <xf numFmtId="2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 wrapText="1"/>
    </xf>
    <xf numFmtId="182" fontId="6" fillId="0" borderId="13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/>
    </xf>
    <xf numFmtId="182" fontId="6" fillId="33" borderId="13" xfId="0" applyNumberFormat="1" applyFont="1" applyFill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vertical="center"/>
    </xf>
    <xf numFmtId="182" fontId="6" fillId="0" borderId="13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vertical="center"/>
    </xf>
    <xf numFmtId="182" fontId="0" fillId="0" borderId="10" xfId="0" applyNumberFormat="1" applyFont="1" applyBorder="1" applyAlignment="1">
      <alignment vertical="center"/>
    </xf>
    <xf numFmtId="1" fontId="0" fillId="0" borderId="14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vertical="center"/>
    </xf>
    <xf numFmtId="182" fontId="0" fillId="0" borderId="14" xfId="0" applyNumberFormat="1" applyFont="1" applyBorder="1" applyAlignment="1">
      <alignment vertical="center"/>
    </xf>
    <xf numFmtId="182" fontId="0" fillId="0" borderId="17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horizontal="right" vertical="center"/>
    </xf>
    <xf numFmtId="182" fontId="0" fillId="0" borderId="13" xfId="0" applyNumberFormat="1" applyBorder="1" applyAlignment="1">
      <alignment horizontal="right" vertical="center"/>
    </xf>
    <xf numFmtId="49" fontId="2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vertical="center"/>
    </xf>
    <xf numFmtId="182" fontId="2" fillId="0" borderId="11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182" fontId="2" fillId="0" borderId="14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82" fontId="0" fillId="0" borderId="20" xfId="0" applyNumberFormat="1" applyFont="1" applyBorder="1" applyAlignment="1">
      <alignment horizontal="right" vertical="center"/>
    </xf>
    <xf numFmtId="182" fontId="0" fillId="0" borderId="11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82" fontId="0" fillId="0" borderId="20" xfId="0" applyNumberFormat="1" applyFont="1" applyBorder="1" applyAlignment="1">
      <alignment vertical="center"/>
    </xf>
    <xf numFmtId="182" fontId="2" fillId="0" borderId="12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183" fontId="2" fillId="0" borderId="12" xfId="0" applyNumberFormat="1" applyFon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vertical="center"/>
    </xf>
    <xf numFmtId="182" fontId="0" fillId="0" borderId="10" xfId="0" applyNumberFormat="1" applyFont="1" applyBorder="1" applyAlignment="1">
      <alignment horizontal="right" vertical="center"/>
    </xf>
    <xf numFmtId="182" fontId="0" fillId="0" borderId="20" xfId="0" applyNumberFormat="1" applyFont="1" applyBorder="1" applyAlignment="1">
      <alignment horizontal="right" vertical="center" wrapText="1"/>
    </xf>
    <xf numFmtId="182" fontId="2" fillId="0" borderId="20" xfId="0" applyNumberFormat="1" applyFont="1" applyBorder="1" applyAlignment="1">
      <alignment horizontal="right" vertical="center" wrapText="1"/>
    </xf>
    <xf numFmtId="182" fontId="0" fillId="33" borderId="13" xfId="0" applyNumberForma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vertical="center"/>
    </xf>
    <xf numFmtId="182" fontId="2" fillId="0" borderId="20" xfId="0" applyNumberFormat="1" applyFont="1" applyBorder="1" applyAlignment="1">
      <alignment horizontal="right" vertical="center"/>
    </xf>
    <xf numFmtId="1" fontId="2" fillId="0" borderId="11" xfId="0" applyNumberFormat="1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horizontal="left" vertical="center"/>
    </xf>
    <xf numFmtId="0" fontId="37" fillId="0" borderId="10" xfId="0" applyFont="1" applyBorder="1" applyAlignment="1">
      <alignment/>
    </xf>
    <xf numFmtId="2" fontId="37" fillId="0" borderId="10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182" fontId="4" fillId="0" borderId="13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11" xfId="53" applyFont="1" applyBorder="1" applyAlignment="1">
      <alignment horizontal="center" vertical="center" wrapText="1"/>
      <protection/>
    </xf>
    <xf numFmtId="0" fontId="13" fillId="0" borderId="14" xfId="53" applyFont="1" applyBorder="1" applyAlignment="1">
      <alignment horizontal="center" vertical="center" wrapText="1"/>
      <protection/>
    </xf>
    <xf numFmtId="0" fontId="13" fillId="0" borderId="20" xfId="53" applyFont="1" applyBorder="1" applyAlignment="1">
      <alignment horizontal="center" vertical="center" wrapText="1"/>
      <protection/>
    </xf>
    <xf numFmtId="0" fontId="13" fillId="0" borderId="17" xfId="53" applyFont="1" applyBorder="1" applyAlignment="1">
      <alignment horizontal="center" vertical="center" wrapText="1"/>
      <protection/>
    </xf>
    <xf numFmtId="0" fontId="13" fillId="0" borderId="13" xfId="53" applyFont="1" applyBorder="1" applyAlignment="1">
      <alignment horizontal="center" vertical="center"/>
      <protection/>
    </xf>
    <xf numFmtId="0" fontId="13" fillId="0" borderId="11" xfId="53" applyFont="1" applyBorder="1" applyAlignment="1">
      <alignment horizontal="center" vertical="center"/>
      <protection/>
    </xf>
    <xf numFmtId="0" fontId="13" fillId="0" borderId="14" xfId="53" applyFont="1" applyBorder="1" applyAlignment="1">
      <alignment horizontal="center" vertical="center"/>
      <protection/>
    </xf>
    <xf numFmtId="0" fontId="13" fillId="0" borderId="0" xfId="53" applyFont="1" applyBorder="1" applyAlignment="1">
      <alignment horizontal="center" vertical="center"/>
      <protection/>
    </xf>
    <xf numFmtId="0" fontId="32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49" fontId="0" fillId="0" borderId="12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" fillId="0" borderId="12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49" fontId="7" fillId="0" borderId="12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182" fontId="0" fillId="0" borderId="11" xfId="0" applyNumberFormat="1" applyBorder="1" applyAlignment="1">
      <alignment horizontal="right" vertical="center"/>
    </xf>
    <xf numFmtId="182" fontId="0" fillId="0" borderId="24" xfId="0" applyNumberFormat="1" applyBorder="1" applyAlignment="1">
      <alignment horizontal="right" vertical="center"/>
    </xf>
    <xf numFmtId="182" fontId="0" fillId="0" borderId="14" xfId="0" applyNumberFormat="1" applyBorder="1" applyAlignment="1">
      <alignment horizontal="right" vertical="center"/>
    </xf>
    <xf numFmtId="0" fontId="0" fillId="0" borderId="12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49" fontId="4" fillId="0" borderId="1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49" fontId="4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15" xfId="0" applyNumberFormat="1" applyFont="1" applyFill="1" applyBorder="1" applyAlignment="1">
      <alignment horizontal="left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49" fontId="0" fillId="0" borderId="16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49" fontId="0" fillId="33" borderId="12" xfId="0" applyNumberFormat="1" applyFont="1" applyFill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left" vertical="center" wrapText="1"/>
    </xf>
    <xf numFmtId="0" fontId="0" fillId="33" borderId="15" xfId="0" applyNumberFormat="1" applyFont="1" applyFill="1" applyBorder="1" applyAlignment="1">
      <alignment horizontal="left" vertical="center" wrapText="1"/>
    </xf>
    <xf numFmtId="0" fontId="0" fillId="33" borderId="16" xfId="0" applyNumberFormat="1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2" fontId="2" fillId="0" borderId="12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33" borderId="12" xfId="0" applyNumberFormat="1" applyFont="1" applyFill="1" applyBorder="1" applyAlignment="1">
      <alignment horizontal="left" vertical="center" wrapText="1"/>
    </xf>
    <xf numFmtId="0" fontId="2" fillId="33" borderId="15" xfId="0" applyNumberFormat="1" applyFont="1" applyFill="1" applyBorder="1" applyAlignment="1">
      <alignment horizontal="left" vertical="center" wrapText="1"/>
    </xf>
    <xf numFmtId="0" fontId="2" fillId="33" borderId="16" xfId="0" applyNumberFormat="1" applyFont="1" applyFill="1" applyBorder="1" applyAlignment="1">
      <alignment horizontal="left" vertical="center" wrapText="1"/>
    </xf>
    <xf numFmtId="2" fontId="0" fillId="0" borderId="20" xfId="0" applyNumberFormat="1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vertical="center" wrapText="1"/>
    </xf>
    <xf numFmtId="0" fontId="2" fillId="0" borderId="15" xfId="0" applyNumberFormat="1" applyFont="1" applyFill="1" applyBorder="1" applyAlignment="1">
      <alignment vertical="center" wrapText="1"/>
    </xf>
    <xf numFmtId="0" fontId="2" fillId="0" borderId="16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horizontal="left" vertical="top" wrapText="1"/>
    </xf>
    <xf numFmtId="0" fontId="2" fillId="33" borderId="15" xfId="0" applyNumberFormat="1" applyFont="1" applyFill="1" applyBorder="1" applyAlignment="1">
      <alignment horizontal="left" vertical="top" wrapText="1"/>
    </xf>
    <xf numFmtId="0" fontId="2" fillId="33" borderId="16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182" fontId="0" fillId="0" borderId="12" xfId="0" applyNumberFormat="1" applyFont="1" applyBorder="1" applyAlignment="1">
      <alignment horizontal="right" vertical="center"/>
    </xf>
    <xf numFmtId="182" fontId="6" fillId="0" borderId="13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2" fontId="0" fillId="0" borderId="13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182" fontId="6" fillId="0" borderId="0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/>
    </xf>
    <xf numFmtId="2" fontId="4" fillId="0" borderId="2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82" fontId="2" fillId="0" borderId="1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5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12" xfId="0" applyFont="1" applyBorder="1" applyAlignment="1">
      <alignment vertical="center"/>
    </xf>
    <xf numFmtId="0" fontId="38" fillId="0" borderId="1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view="pageBreakPreview" zoomScale="110" zoomScaleSheetLayoutView="110" zoomScalePageLayoutView="0" workbookViewId="0" topLeftCell="A13">
      <selection activeCell="F104" sqref="F104"/>
    </sheetView>
  </sheetViews>
  <sheetFormatPr defaultColWidth="9.140625" defaultRowHeight="12.75"/>
  <cols>
    <col min="1" max="1" width="25.140625" style="0" customWidth="1"/>
    <col min="2" max="2" width="61.8515625" style="0" customWidth="1"/>
    <col min="3" max="3" width="9.7109375" style="0" hidden="1" customWidth="1"/>
    <col min="4" max="4" width="0" style="0" hidden="1" customWidth="1"/>
    <col min="5" max="5" width="17.7109375" style="0" customWidth="1"/>
    <col min="6" max="6" width="8.00390625" style="0" customWidth="1"/>
    <col min="7" max="7" width="0.42578125" style="0" customWidth="1"/>
  </cols>
  <sheetData>
    <row r="1" spans="2:15" ht="12.75">
      <c r="B1" s="11"/>
      <c r="D1" s="11" t="s">
        <v>76</v>
      </c>
      <c r="F1" s="11" t="s">
        <v>76</v>
      </c>
      <c r="J1" s="11"/>
      <c r="K1" s="11"/>
      <c r="L1" s="11"/>
      <c r="M1" s="11"/>
      <c r="N1" s="11"/>
      <c r="O1" s="11"/>
    </row>
    <row r="2" spans="1:15" ht="12.75">
      <c r="A2" s="262" t="s">
        <v>304</v>
      </c>
      <c r="B2" s="262"/>
      <c r="C2" s="262"/>
      <c r="D2" s="262"/>
      <c r="E2" s="262"/>
      <c r="F2" s="262"/>
      <c r="G2" s="52"/>
      <c r="H2" s="52"/>
      <c r="I2" s="52"/>
      <c r="J2" s="52"/>
      <c r="K2" s="52"/>
      <c r="L2" s="52"/>
      <c r="M2" s="52"/>
      <c r="N2" s="52"/>
      <c r="O2" s="52"/>
    </row>
    <row r="3" spans="1:15" ht="12.75">
      <c r="A3" s="262" t="s">
        <v>323</v>
      </c>
      <c r="B3" s="263"/>
      <c r="C3" s="263"/>
      <c r="D3" s="263"/>
      <c r="E3" s="263"/>
      <c r="F3" s="263"/>
      <c r="G3" s="7"/>
      <c r="H3" s="7"/>
      <c r="I3" s="7"/>
      <c r="J3" s="7"/>
      <c r="K3" s="7"/>
      <c r="L3" s="7"/>
      <c r="M3" s="7"/>
      <c r="N3" s="7"/>
      <c r="O3" s="7"/>
    </row>
    <row r="4" spans="1:15" ht="12.75">
      <c r="A4" s="263" t="s">
        <v>446</v>
      </c>
      <c r="B4" s="263"/>
      <c r="C4" s="263"/>
      <c r="D4" s="263"/>
      <c r="E4" s="263"/>
      <c r="F4" s="263"/>
      <c r="G4" s="7"/>
      <c r="H4" s="7"/>
      <c r="I4" s="7"/>
      <c r="J4" s="7"/>
      <c r="K4" s="7"/>
      <c r="L4" s="7"/>
      <c r="M4" s="7"/>
      <c r="N4" s="7"/>
      <c r="O4" s="7"/>
    </row>
    <row r="5" spans="1:15" ht="12.75">
      <c r="A5" s="7"/>
      <c r="B5" s="263" t="s">
        <v>474</v>
      </c>
      <c r="C5" s="263"/>
      <c r="D5" s="263"/>
      <c r="E5" s="263"/>
      <c r="F5" s="263"/>
      <c r="G5" s="7"/>
      <c r="H5" s="7"/>
      <c r="I5" s="7"/>
      <c r="J5" s="7"/>
      <c r="K5" s="7"/>
      <c r="L5" s="7"/>
      <c r="M5" s="7"/>
      <c r="N5" s="7"/>
      <c r="O5" s="7"/>
    </row>
    <row r="6" spans="1:15" ht="20.25" customHeight="1">
      <c r="A6" s="272" t="s">
        <v>448</v>
      </c>
      <c r="B6" s="272"/>
      <c r="C6" s="272"/>
      <c r="D6" s="272"/>
      <c r="E6" s="272"/>
      <c r="F6" s="272"/>
      <c r="G6" s="98"/>
      <c r="H6" s="98"/>
      <c r="I6" s="7"/>
      <c r="J6" s="7"/>
      <c r="K6" s="7"/>
      <c r="L6" s="7"/>
      <c r="M6" s="7"/>
      <c r="N6" s="7"/>
      <c r="O6" s="7"/>
    </row>
    <row r="7" spans="1:7" ht="15" hidden="1">
      <c r="A7" s="53"/>
      <c r="B7" s="54"/>
      <c r="C7" s="55"/>
      <c r="D7" s="55"/>
      <c r="E7" s="56" t="s">
        <v>77</v>
      </c>
      <c r="F7" s="55" t="s">
        <v>78</v>
      </c>
      <c r="G7" s="55" t="s">
        <v>79</v>
      </c>
    </row>
    <row r="8" spans="1:7" ht="15">
      <c r="A8" s="53"/>
      <c r="B8" s="54"/>
      <c r="C8" s="55"/>
      <c r="D8" s="55"/>
      <c r="E8" s="57" t="s">
        <v>80</v>
      </c>
      <c r="F8" s="55"/>
      <c r="G8" s="55"/>
    </row>
    <row r="9" spans="1:7" ht="12.75">
      <c r="A9" s="269" t="s">
        <v>83</v>
      </c>
      <c r="B9" s="269" t="s">
        <v>84</v>
      </c>
      <c r="C9" s="264" t="s">
        <v>81</v>
      </c>
      <c r="D9" s="264" t="s">
        <v>82</v>
      </c>
      <c r="E9" s="266" t="s">
        <v>447</v>
      </c>
      <c r="F9" s="268"/>
      <c r="G9" s="271"/>
    </row>
    <row r="10" spans="1:7" ht="20.25" customHeight="1">
      <c r="A10" s="270"/>
      <c r="B10" s="270"/>
      <c r="C10" s="265"/>
      <c r="D10" s="265"/>
      <c r="E10" s="267"/>
      <c r="F10" s="268"/>
      <c r="G10" s="271"/>
    </row>
    <row r="11" spans="1:7" ht="12.75">
      <c r="A11" s="58" t="s">
        <v>85</v>
      </c>
      <c r="B11" s="59" t="s">
        <v>86</v>
      </c>
      <c r="C11" s="60" t="e">
        <f>C12+C26+C30+C35+C60</f>
        <v>#REF!</v>
      </c>
      <c r="D11" s="60" t="e">
        <f>D12+D26+D30+D35+D60</f>
        <v>#REF!</v>
      </c>
      <c r="E11" s="61">
        <f>E13+E26+E30+E60+E67+E74+E20</f>
        <v>19363.13</v>
      </c>
      <c r="F11" s="62"/>
      <c r="G11" s="63"/>
    </row>
    <row r="12" spans="1:7" ht="12.75">
      <c r="A12" s="58" t="s">
        <v>87</v>
      </c>
      <c r="B12" s="59" t="s">
        <v>88</v>
      </c>
      <c r="C12" s="60">
        <f>C13</f>
        <v>159300</v>
      </c>
      <c r="D12" s="60">
        <v>-2120</v>
      </c>
      <c r="E12" s="61">
        <f>E13</f>
        <v>8950</v>
      </c>
      <c r="F12" s="62"/>
      <c r="G12" s="63"/>
    </row>
    <row r="13" spans="1:7" ht="12.75" customHeight="1">
      <c r="A13" s="64" t="s">
        <v>288</v>
      </c>
      <c r="B13" s="65" t="s">
        <v>89</v>
      </c>
      <c r="C13" s="60">
        <f>C15</f>
        <v>159300</v>
      </c>
      <c r="D13" s="60">
        <v>-2120</v>
      </c>
      <c r="E13" s="61">
        <f>E15</f>
        <v>8950</v>
      </c>
      <c r="F13" s="62"/>
      <c r="G13" s="63"/>
    </row>
    <row r="14" spans="1:7" ht="15.75" customHeight="1" hidden="1">
      <c r="A14" s="66" t="s">
        <v>90</v>
      </c>
      <c r="B14" s="67" t="s">
        <v>91</v>
      </c>
      <c r="C14" s="68"/>
      <c r="D14" s="68"/>
      <c r="E14" s="69"/>
      <c r="F14" s="70"/>
      <c r="G14" s="71"/>
    </row>
    <row r="15" spans="1:7" ht="12.75" hidden="1">
      <c r="A15" s="66" t="s">
        <v>92</v>
      </c>
      <c r="B15" s="67" t="s">
        <v>93</v>
      </c>
      <c r="C15" s="68">
        <v>159300</v>
      </c>
      <c r="D15" s="68"/>
      <c r="E15" s="69">
        <f>E16</f>
        <v>8950</v>
      </c>
      <c r="F15" s="72"/>
      <c r="G15" s="73"/>
    </row>
    <row r="16" spans="1:7" ht="75">
      <c r="A16" s="66" t="s">
        <v>176</v>
      </c>
      <c r="B16" s="170" t="s">
        <v>360</v>
      </c>
      <c r="C16" s="68">
        <v>159300</v>
      </c>
      <c r="D16" s="68"/>
      <c r="E16" s="69">
        <v>8950</v>
      </c>
      <c r="F16" s="72"/>
      <c r="G16" s="73"/>
    </row>
    <row r="17" spans="1:7" ht="12.75" hidden="1">
      <c r="A17" s="66" t="s">
        <v>94</v>
      </c>
      <c r="B17" s="67" t="s">
        <v>93</v>
      </c>
      <c r="C17" s="68">
        <v>159300</v>
      </c>
      <c r="D17" s="68">
        <v>-2120</v>
      </c>
      <c r="E17" s="69">
        <v>205</v>
      </c>
      <c r="F17" s="70"/>
      <c r="G17" s="71"/>
    </row>
    <row r="18" spans="1:7" ht="12.75" hidden="1">
      <c r="A18" s="66" t="s">
        <v>95</v>
      </c>
      <c r="B18" s="67" t="s">
        <v>93</v>
      </c>
      <c r="C18" s="68">
        <v>0</v>
      </c>
      <c r="D18" s="68"/>
      <c r="E18" s="69">
        <v>0</v>
      </c>
      <c r="F18" s="72"/>
      <c r="G18" s="71"/>
    </row>
    <row r="19" spans="1:9" ht="12.75" hidden="1">
      <c r="A19" s="66" t="s">
        <v>96</v>
      </c>
      <c r="B19" s="67" t="s">
        <v>93</v>
      </c>
      <c r="C19" s="68">
        <v>0</v>
      </c>
      <c r="D19" s="68"/>
      <c r="E19" s="69">
        <v>0</v>
      </c>
      <c r="F19" s="72"/>
      <c r="G19" s="71"/>
      <c r="I19">
        <v>0</v>
      </c>
    </row>
    <row r="20" spans="1:7" ht="26.25" customHeight="1">
      <c r="A20" s="79" t="s">
        <v>364</v>
      </c>
      <c r="B20" s="65" t="s">
        <v>365</v>
      </c>
      <c r="C20" s="76"/>
      <c r="D20" s="76"/>
      <c r="E20" s="77">
        <f>E22+E23+E24+E25</f>
        <v>3808.13</v>
      </c>
      <c r="F20" s="72"/>
      <c r="G20" s="71"/>
    </row>
    <row r="21" spans="1:7" ht="30">
      <c r="A21" s="66" t="s">
        <v>363</v>
      </c>
      <c r="B21" s="170" t="s">
        <v>366</v>
      </c>
      <c r="C21" s="76"/>
      <c r="D21" s="76"/>
      <c r="E21" s="77">
        <f>E22+E23+E24+E25</f>
        <v>3808.13</v>
      </c>
      <c r="F21" s="72"/>
      <c r="G21" s="71"/>
    </row>
    <row r="22" spans="1:7" ht="72.75" customHeight="1">
      <c r="A22" s="66" t="s">
        <v>177</v>
      </c>
      <c r="B22" s="169" t="s">
        <v>362</v>
      </c>
      <c r="C22" s="68"/>
      <c r="D22" s="68"/>
      <c r="E22" s="69">
        <v>1803.73</v>
      </c>
      <c r="F22" s="72"/>
      <c r="G22" s="71"/>
    </row>
    <row r="23" spans="1:7" ht="88.5" customHeight="1">
      <c r="A23" s="66" t="s">
        <v>178</v>
      </c>
      <c r="B23" s="169" t="s">
        <v>367</v>
      </c>
      <c r="C23" s="68"/>
      <c r="D23" s="68"/>
      <c r="E23" s="69">
        <v>12.5</v>
      </c>
      <c r="F23" s="72"/>
      <c r="G23" s="71"/>
    </row>
    <row r="24" spans="1:7" ht="81" customHeight="1">
      <c r="A24" s="66" t="s">
        <v>179</v>
      </c>
      <c r="B24" s="169" t="s">
        <v>368</v>
      </c>
      <c r="C24" s="68"/>
      <c r="D24" s="68"/>
      <c r="E24" s="69">
        <v>2229.8</v>
      </c>
      <c r="F24" s="72"/>
      <c r="G24" s="71"/>
    </row>
    <row r="25" spans="1:7" ht="71.25" customHeight="1">
      <c r="A25" s="66" t="s">
        <v>180</v>
      </c>
      <c r="B25" s="169" t="s">
        <v>369</v>
      </c>
      <c r="C25" s="68"/>
      <c r="D25" s="68"/>
      <c r="E25" s="69">
        <v>-237.9</v>
      </c>
      <c r="F25" s="72"/>
      <c r="G25" s="71"/>
    </row>
    <row r="26" spans="1:7" ht="19.5" customHeight="1">
      <c r="A26" s="79" t="s">
        <v>370</v>
      </c>
      <c r="B26" s="80" t="s">
        <v>371</v>
      </c>
      <c r="C26" s="60">
        <f>C27+C28</f>
        <v>100</v>
      </c>
      <c r="D26" s="60">
        <f>D27+D28</f>
        <v>2120</v>
      </c>
      <c r="E26" s="61">
        <f>E27+E28</f>
        <v>200</v>
      </c>
      <c r="F26" s="62"/>
      <c r="G26" s="63"/>
    </row>
    <row r="27" spans="1:7" ht="45">
      <c r="A27" s="66" t="s">
        <v>181</v>
      </c>
      <c r="B27" s="170" t="s">
        <v>361</v>
      </c>
      <c r="C27" s="68">
        <v>100</v>
      </c>
      <c r="D27" s="68">
        <v>2115</v>
      </c>
      <c r="E27" s="69">
        <v>200</v>
      </c>
      <c r="F27" s="72"/>
      <c r="G27" s="78"/>
    </row>
    <row r="28" spans="1:7" ht="12.75" hidden="1">
      <c r="A28" s="66" t="s">
        <v>97</v>
      </c>
      <c r="B28" s="67" t="s">
        <v>98</v>
      </c>
      <c r="C28" s="68">
        <v>0</v>
      </c>
      <c r="D28" s="68">
        <v>5</v>
      </c>
      <c r="E28" s="69">
        <v>0</v>
      </c>
      <c r="F28" s="72"/>
      <c r="G28" s="71"/>
    </row>
    <row r="29" spans="1:7" ht="15.75" customHeight="1" hidden="1">
      <c r="A29" s="66" t="s">
        <v>99</v>
      </c>
      <c r="B29" s="67" t="s">
        <v>100</v>
      </c>
      <c r="C29" s="68"/>
      <c r="D29" s="68"/>
      <c r="E29" s="69"/>
      <c r="F29" s="72"/>
      <c r="G29" s="71"/>
    </row>
    <row r="30" spans="1:7" ht="18.75" customHeight="1">
      <c r="A30" s="79" t="s">
        <v>182</v>
      </c>
      <c r="B30" s="80" t="s">
        <v>372</v>
      </c>
      <c r="C30" s="60" t="e">
        <f>C31+#REF!+C34</f>
        <v>#REF!</v>
      </c>
      <c r="D30" s="60" t="e">
        <f>D31+#REF!+D34</f>
        <v>#REF!</v>
      </c>
      <c r="E30" s="61">
        <f>E32+E35</f>
        <v>5800</v>
      </c>
      <c r="F30" s="62"/>
      <c r="G30" s="63"/>
    </row>
    <row r="31" spans="1:7" ht="12.75" hidden="1">
      <c r="A31" s="66" t="s">
        <v>101</v>
      </c>
      <c r="B31" s="67" t="s">
        <v>102</v>
      </c>
      <c r="C31" s="68"/>
      <c r="D31" s="68"/>
      <c r="E31" s="69"/>
      <c r="F31" s="72"/>
      <c r="G31" s="71"/>
    </row>
    <row r="32" spans="1:7" ht="14.25">
      <c r="A32" s="173" t="s">
        <v>374</v>
      </c>
      <c r="B32" s="172" t="s">
        <v>373</v>
      </c>
      <c r="C32" s="68"/>
      <c r="D32" s="68"/>
      <c r="E32" s="69">
        <f>E33</f>
        <v>1000</v>
      </c>
      <c r="F32" s="72"/>
      <c r="G32" s="71"/>
    </row>
    <row r="33" spans="1:7" ht="75">
      <c r="A33" s="66" t="s">
        <v>183</v>
      </c>
      <c r="B33" s="170" t="s">
        <v>375</v>
      </c>
      <c r="C33" s="68"/>
      <c r="D33" s="68"/>
      <c r="E33" s="69">
        <v>1000</v>
      </c>
      <c r="F33" s="72"/>
      <c r="G33" s="71"/>
    </row>
    <row r="34" spans="1:7" ht="12.75" hidden="1">
      <c r="A34" s="66" t="s">
        <v>103</v>
      </c>
      <c r="B34" s="67" t="s">
        <v>102</v>
      </c>
      <c r="C34" s="68">
        <v>0</v>
      </c>
      <c r="D34" s="68"/>
      <c r="E34" s="69">
        <v>0</v>
      </c>
      <c r="F34" s="72"/>
      <c r="G34" s="71"/>
    </row>
    <row r="35" spans="1:7" ht="14.25">
      <c r="A35" s="79" t="s">
        <v>184</v>
      </c>
      <c r="B35" s="172" t="s">
        <v>343</v>
      </c>
      <c r="C35" s="60">
        <f>C36+C37+C38+C39+C40+C41</f>
        <v>18800</v>
      </c>
      <c r="D35" s="60">
        <f>D36+D37+D38+D39+D40+D41</f>
        <v>0</v>
      </c>
      <c r="E35" s="61">
        <f>E36+E37+E38+E39+E40+E41</f>
        <v>4800</v>
      </c>
      <c r="F35" s="62"/>
      <c r="G35" s="63"/>
    </row>
    <row r="36" spans="1:7" ht="62.25" customHeight="1">
      <c r="A36" s="66" t="s">
        <v>234</v>
      </c>
      <c r="B36" s="175" t="s">
        <v>376</v>
      </c>
      <c r="C36" s="68">
        <v>11600</v>
      </c>
      <c r="D36" s="68">
        <v>2000</v>
      </c>
      <c r="E36" s="69">
        <v>4000</v>
      </c>
      <c r="F36" s="70"/>
      <c r="G36" s="71"/>
    </row>
    <row r="37" spans="1:7" ht="12.75" hidden="1">
      <c r="A37" s="66" t="s">
        <v>104</v>
      </c>
      <c r="B37" s="174" t="s">
        <v>105</v>
      </c>
      <c r="C37" s="68">
        <v>0</v>
      </c>
      <c r="D37" s="68">
        <v>100</v>
      </c>
      <c r="E37" s="69">
        <v>0</v>
      </c>
      <c r="F37" s="70"/>
      <c r="G37" s="71"/>
    </row>
    <row r="38" spans="1:7" ht="12.75" hidden="1">
      <c r="A38" s="66" t="s">
        <v>106</v>
      </c>
      <c r="B38" s="174" t="s">
        <v>107</v>
      </c>
      <c r="C38" s="60"/>
      <c r="D38" s="60"/>
      <c r="E38" s="61"/>
      <c r="F38" s="81"/>
      <c r="G38" s="82"/>
    </row>
    <row r="39" spans="1:7" ht="12.75" hidden="1">
      <c r="A39" s="66" t="s">
        <v>108</v>
      </c>
      <c r="B39" s="174" t="s">
        <v>109</v>
      </c>
      <c r="C39" s="60"/>
      <c r="D39" s="60"/>
      <c r="E39" s="61"/>
      <c r="F39" s="81"/>
      <c r="G39" s="82"/>
    </row>
    <row r="40" spans="1:7" ht="59.25" customHeight="1">
      <c r="A40" s="66" t="s">
        <v>235</v>
      </c>
      <c r="B40" s="175" t="s">
        <v>377</v>
      </c>
      <c r="C40" s="68">
        <v>7200</v>
      </c>
      <c r="D40" s="68">
        <v>-2400</v>
      </c>
      <c r="E40" s="69">
        <v>800</v>
      </c>
      <c r="F40" s="70"/>
      <c r="G40" s="71"/>
    </row>
    <row r="41" spans="1:7" ht="17.25" customHeight="1" hidden="1">
      <c r="A41" s="66" t="s">
        <v>110</v>
      </c>
      <c r="B41" s="169" t="s">
        <v>377</v>
      </c>
      <c r="C41" s="68">
        <v>0</v>
      </c>
      <c r="D41" s="68">
        <v>300</v>
      </c>
      <c r="E41" s="69">
        <v>0</v>
      </c>
      <c r="F41" s="70"/>
      <c r="G41" s="71"/>
    </row>
    <row r="42" spans="1:7" ht="21" hidden="1">
      <c r="A42" s="79" t="s">
        <v>111</v>
      </c>
      <c r="B42" s="80" t="s">
        <v>112</v>
      </c>
      <c r="C42" s="60">
        <v>0</v>
      </c>
      <c r="D42" s="60"/>
      <c r="E42" s="61">
        <v>0</v>
      </c>
      <c r="F42" s="81"/>
      <c r="G42" s="83"/>
    </row>
    <row r="43" spans="1:7" ht="27" customHeight="1" hidden="1">
      <c r="A43" s="66" t="s">
        <v>113</v>
      </c>
      <c r="B43" s="67" t="s">
        <v>114</v>
      </c>
      <c r="C43" s="60"/>
      <c r="D43" s="60"/>
      <c r="E43" s="61"/>
      <c r="F43" s="62"/>
      <c r="G43" s="82"/>
    </row>
    <row r="44" spans="1:7" ht="26.25" customHeight="1" hidden="1">
      <c r="A44" s="66" t="s">
        <v>115</v>
      </c>
      <c r="B44" s="84" t="s">
        <v>116</v>
      </c>
      <c r="C44" s="60"/>
      <c r="D44" s="60"/>
      <c r="E44" s="61"/>
      <c r="F44" s="62"/>
      <c r="G44" s="82"/>
    </row>
    <row r="45" spans="1:7" ht="24" customHeight="1" hidden="1">
      <c r="A45" s="66" t="s">
        <v>117</v>
      </c>
      <c r="B45" s="84" t="s">
        <v>116</v>
      </c>
      <c r="C45" s="60"/>
      <c r="D45" s="60"/>
      <c r="E45" s="61"/>
      <c r="F45" s="62"/>
      <c r="G45" s="82"/>
    </row>
    <row r="46" spans="1:7" ht="24.75" customHeight="1" hidden="1">
      <c r="A46" s="66" t="s">
        <v>118</v>
      </c>
      <c r="B46" s="84" t="s">
        <v>116</v>
      </c>
      <c r="C46" s="60"/>
      <c r="D46" s="60"/>
      <c r="E46" s="61"/>
      <c r="F46" s="62"/>
      <c r="G46" s="82"/>
    </row>
    <row r="47" spans="1:7" ht="12.75" hidden="1">
      <c r="A47" s="66" t="s">
        <v>119</v>
      </c>
      <c r="B47" s="85" t="s">
        <v>120</v>
      </c>
      <c r="C47" s="60">
        <v>0</v>
      </c>
      <c r="D47" s="60">
        <v>0</v>
      </c>
      <c r="E47" s="61">
        <f>E48</f>
        <v>0</v>
      </c>
      <c r="F47" s="62"/>
      <c r="G47" s="63"/>
    </row>
    <row r="48" spans="1:7" ht="12.75" hidden="1">
      <c r="A48" s="66" t="s">
        <v>121</v>
      </c>
      <c r="B48" s="84" t="s">
        <v>122</v>
      </c>
      <c r="C48" s="60"/>
      <c r="D48" s="60"/>
      <c r="E48" s="69">
        <v>0</v>
      </c>
      <c r="F48" s="72"/>
      <c r="G48" s="78"/>
    </row>
    <row r="49" spans="1:7" ht="12.75" hidden="1">
      <c r="A49" s="66" t="s">
        <v>123</v>
      </c>
      <c r="B49" s="84" t="s">
        <v>124</v>
      </c>
      <c r="C49" s="60"/>
      <c r="D49" s="60"/>
      <c r="E49" s="61"/>
      <c r="F49" s="62"/>
      <c r="G49" s="82"/>
    </row>
    <row r="50" spans="1:7" ht="12.75" hidden="1">
      <c r="A50" s="86" t="s">
        <v>125</v>
      </c>
      <c r="B50" s="87" t="s">
        <v>126</v>
      </c>
      <c r="C50" s="60"/>
      <c r="D50" s="60"/>
      <c r="E50" s="61"/>
      <c r="F50" s="62"/>
      <c r="G50" s="82"/>
    </row>
    <row r="51" spans="1:7" ht="12.75" hidden="1">
      <c r="A51" s="66" t="s">
        <v>127</v>
      </c>
      <c r="B51" s="84" t="s">
        <v>109</v>
      </c>
      <c r="C51" s="60">
        <v>0</v>
      </c>
      <c r="D51" s="60">
        <v>0</v>
      </c>
      <c r="E51" s="61">
        <v>0</v>
      </c>
      <c r="F51" s="81"/>
      <c r="G51" s="82"/>
    </row>
    <row r="52" spans="1:7" ht="12.75" hidden="1">
      <c r="A52" s="66" t="s">
        <v>128</v>
      </c>
      <c r="B52" s="84" t="s">
        <v>109</v>
      </c>
      <c r="C52" s="60">
        <v>0</v>
      </c>
      <c r="D52" s="60"/>
      <c r="E52" s="61">
        <v>0</v>
      </c>
      <c r="F52" s="81"/>
      <c r="G52" s="82"/>
    </row>
    <row r="53" spans="1:7" ht="12.75" hidden="1">
      <c r="A53" s="66" t="s">
        <v>129</v>
      </c>
      <c r="B53" s="84" t="s">
        <v>109</v>
      </c>
      <c r="C53" s="60"/>
      <c r="D53" s="60"/>
      <c r="E53" s="61"/>
      <c r="F53" s="62"/>
      <c r="G53" s="82"/>
    </row>
    <row r="54" spans="1:7" ht="12.75" hidden="1">
      <c r="A54" s="66" t="s">
        <v>130</v>
      </c>
      <c r="B54" s="67" t="s">
        <v>131</v>
      </c>
      <c r="C54" s="60"/>
      <c r="D54" s="60"/>
      <c r="E54" s="61">
        <v>0</v>
      </c>
      <c r="F54" s="62"/>
      <c r="G54" s="82"/>
    </row>
    <row r="55" spans="1:7" ht="12.75" hidden="1">
      <c r="A55" s="74" t="s">
        <v>132</v>
      </c>
      <c r="B55" s="75" t="s">
        <v>133</v>
      </c>
      <c r="C55" s="60"/>
      <c r="D55" s="60"/>
      <c r="E55" s="61"/>
      <c r="F55" s="62"/>
      <c r="G55" s="88"/>
    </row>
    <row r="56" spans="1:7" ht="12.75" hidden="1">
      <c r="A56" s="66" t="s">
        <v>134</v>
      </c>
      <c r="B56" s="67" t="s">
        <v>135</v>
      </c>
      <c r="C56" s="60"/>
      <c r="D56" s="60"/>
      <c r="E56" s="61"/>
      <c r="F56" s="62"/>
      <c r="G56" s="88"/>
    </row>
    <row r="57" spans="1:7" ht="12.75" hidden="1">
      <c r="A57" s="74" t="s">
        <v>136</v>
      </c>
      <c r="B57" s="75" t="s">
        <v>137</v>
      </c>
      <c r="C57" s="60"/>
      <c r="D57" s="60"/>
      <c r="E57" s="61"/>
      <c r="F57" s="62"/>
      <c r="G57" s="88"/>
    </row>
    <row r="58" spans="1:7" ht="29.25" customHeight="1" hidden="1">
      <c r="A58" s="66" t="s">
        <v>138</v>
      </c>
      <c r="B58" s="67" t="s">
        <v>139</v>
      </c>
      <c r="C58" s="60"/>
      <c r="D58" s="60"/>
      <c r="E58" s="61"/>
      <c r="F58" s="62"/>
      <c r="G58" s="88"/>
    </row>
    <row r="59" spans="1:7" ht="12.75" hidden="1">
      <c r="A59" s="66" t="s">
        <v>140</v>
      </c>
      <c r="B59" s="67" t="s">
        <v>141</v>
      </c>
      <c r="C59" s="60">
        <v>0</v>
      </c>
      <c r="D59" s="60"/>
      <c r="E59" s="61">
        <v>0</v>
      </c>
      <c r="F59" s="62"/>
      <c r="G59" s="88"/>
    </row>
    <row r="60" spans="1:7" ht="29.25" customHeight="1">
      <c r="A60" s="74" t="s">
        <v>185</v>
      </c>
      <c r="B60" s="80" t="s">
        <v>378</v>
      </c>
      <c r="C60" s="60">
        <f>C61+C65</f>
        <v>5500</v>
      </c>
      <c r="D60" s="60">
        <f>D61+D65</f>
        <v>0</v>
      </c>
      <c r="E60" s="61">
        <f>E63+E64</f>
        <v>520</v>
      </c>
      <c r="F60" s="62"/>
      <c r="G60" s="63"/>
    </row>
    <row r="61" spans="1:7" ht="20.25" customHeight="1" hidden="1">
      <c r="A61" s="86" t="s">
        <v>186</v>
      </c>
      <c r="B61" s="99" t="s">
        <v>142</v>
      </c>
      <c r="C61" s="60">
        <f>C62</f>
        <v>5000</v>
      </c>
      <c r="D61" s="60"/>
      <c r="E61" s="69">
        <v>0</v>
      </c>
      <c r="F61" s="62"/>
      <c r="G61" s="63"/>
    </row>
    <row r="62" spans="1:7" ht="23.25" customHeight="1" hidden="1">
      <c r="A62" s="86" t="s">
        <v>143</v>
      </c>
      <c r="B62" s="87" t="s">
        <v>144</v>
      </c>
      <c r="C62" s="68">
        <v>5000</v>
      </c>
      <c r="D62" s="60"/>
      <c r="E62" s="69"/>
      <c r="F62" s="72"/>
      <c r="G62" s="73"/>
    </row>
    <row r="63" spans="1:7" ht="51.75" customHeight="1">
      <c r="A63" s="86" t="s">
        <v>407</v>
      </c>
      <c r="B63" s="87" t="s">
        <v>408</v>
      </c>
      <c r="C63" s="68"/>
      <c r="D63" s="60"/>
      <c r="E63" s="69">
        <v>20</v>
      </c>
      <c r="F63" s="72"/>
      <c r="G63" s="73"/>
    </row>
    <row r="64" spans="1:7" ht="69.75" customHeight="1">
      <c r="A64" s="86" t="s">
        <v>289</v>
      </c>
      <c r="B64" s="175" t="s">
        <v>330</v>
      </c>
      <c r="C64" s="68"/>
      <c r="D64" s="60"/>
      <c r="E64" s="69">
        <v>500</v>
      </c>
      <c r="F64" s="72"/>
      <c r="G64" s="73"/>
    </row>
    <row r="65" spans="1:7" ht="13.5" customHeight="1" hidden="1">
      <c r="A65" s="86" t="s">
        <v>187</v>
      </c>
      <c r="B65" s="87" t="s">
        <v>145</v>
      </c>
      <c r="C65" s="68">
        <f>C66</f>
        <v>500</v>
      </c>
      <c r="D65" s="60"/>
      <c r="E65" s="69">
        <f>E66</f>
        <v>0</v>
      </c>
      <c r="F65" s="72"/>
      <c r="G65" s="73"/>
    </row>
    <row r="66" spans="1:7" ht="21" customHeight="1" hidden="1">
      <c r="A66" s="86" t="s">
        <v>188</v>
      </c>
      <c r="B66" s="139" t="s">
        <v>146</v>
      </c>
      <c r="C66" s="68">
        <v>500</v>
      </c>
      <c r="D66" s="60"/>
      <c r="E66" s="69">
        <v>0</v>
      </c>
      <c r="F66" s="72"/>
      <c r="G66" s="73"/>
    </row>
    <row r="67" spans="1:7" ht="12.75">
      <c r="A67" s="74" t="s">
        <v>236</v>
      </c>
      <c r="B67" s="80" t="s">
        <v>379</v>
      </c>
      <c r="C67" s="60">
        <f>C69+C71</f>
        <v>0</v>
      </c>
      <c r="D67" s="60"/>
      <c r="E67" s="61">
        <f>E69+E68+E73</f>
        <v>65</v>
      </c>
      <c r="F67" s="81"/>
      <c r="G67" s="88"/>
    </row>
    <row r="68" spans="1:7" ht="63" customHeight="1">
      <c r="A68" s="66" t="s">
        <v>406</v>
      </c>
      <c r="B68" s="175" t="s">
        <v>339</v>
      </c>
      <c r="C68" s="60"/>
      <c r="D68" s="60"/>
      <c r="E68" s="61">
        <v>0</v>
      </c>
      <c r="F68" s="81"/>
      <c r="G68" s="88"/>
    </row>
    <row r="69" spans="1:7" ht="61.5" customHeight="1">
      <c r="A69" s="66" t="s">
        <v>405</v>
      </c>
      <c r="B69" s="175" t="s">
        <v>339</v>
      </c>
      <c r="C69" s="68">
        <f>C70</f>
        <v>0</v>
      </c>
      <c r="D69" s="68"/>
      <c r="E69" s="69">
        <v>15</v>
      </c>
      <c r="F69" s="70"/>
      <c r="G69" s="89"/>
    </row>
    <row r="70" spans="1:7" ht="12.75" hidden="1">
      <c r="A70" s="66" t="s">
        <v>189</v>
      </c>
      <c r="B70" s="67" t="s">
        <v>148</v>
      </c>
      <c r="C70" s="68">
        <v>0</v>
      </c>
      <c r="D70" s="68"/>
      <c r="E70" s="69"/>
      <c r="F70" s="70"/>
      <c r="G70" s="89"/>
    </row>
    <row r="71" spans="1:7" ht="12.75" hidden="1">
      <c r="A71" s="86" t="s">
        <v>190</v>
      </c>
      <c r="B71" s="87" t="s">
        <v>149</v>
      </c>
      <c r="C71" s="68">
        <f>C72</f>
        <v>0</v>
      </c>
      <c r="D71" s="68"/>
      <c r="E71" s="69"/>
      <c r="F71" s="72"/>
      <c r="G71" s="89"/>
    </row>
    <row r="72" spans="1:7" ht="12.75" hidden="1">
      <c r="A72" s="66" t="s">
        <v>191</v>
      </c>
      <c r="B72" s="84" t="s">
        <v>150</v>
      </c>
      <c r="C72" s="68">
        <v>0</v>
      </c>
      <c r="D72" s="68"/>
      <c r="E72" s="69"/>
      <c r="F72" s="70"/>
      <c r="G72" s="89"/>
    </row>
    <row r="73" spans="1:7" ht="12.75">
      <c r="A73" s="66" t="s">
        <v>478</v>
      </c>
      <c r="B73" s="84"/>
      <c r="C73" s="68"/>
      <c r="D73" s="68"/>
      <c r="E73" s="69">
        <v>50</v>
      </c>
      <c r="F73" s="70"/>
      <c r="G73" s="89"/>
    </row>
    <row r="74" spans="1:7" ht="22.5" customHeight="1">
      <c r="A74" s="74" t="s">
        <v>147</v>
      </c>
      <c r="B74" s="80" t="s">
        <v>380</v>
      </c>
      <c r="C74" s="68"/>
      <c r="D74" s="68"/>
      <c r="E74" s="77">
        <f>E75</f>
        <v>20</v>
      </c>
      <c r="F74" s="70"/>
      <c r="G74" s="89"/>
    </row>
    <row r="75" spans="1:7" ht="12.75">
      <c r="A75" s="66" t="s">
        <v>191</v>
      </c>
      <c r="B75" s="175" t="s">
        <v>292</v>
      </c>
      <c r="C75" s="68"/>
      <c r="D75" s="68"/>
      <c r="E75" s="69">
        <v>20</v>
      </c>
      <c r="F75" s="70"/>
      <c r="G75" s="89"/>
    </row>
    <row r="76" spans="1:7" ht="20.25" customHeight="1">
      <c r="A76" s="74" t="s">
        <v>192</v>
      </c>
      <c r="B76" s="179" t="s">
        <v>348</v>
      </c>
      <c r="C76" s="60" t="e">
        <f>C77</f>
        <v>#REF!</v>
      </c>
      <c r="D76" s="60" t="e">
        <f>D77</f>
        <v>#REF!</v>
      </c>
      <c r="E76" s="61">
        <f>E77+E119</f>
        <v>148011.19999999998</v>
      </c>
      <c r="F76" s="62"/>
      <c r="G76" s="63"/>
    </row>
    <row r="77" spans="1:7" ht="24" customHeight="1">
      <c r="A77" s="66" t="s">
        <v>193</v>
      </c>
      <c r="B77" s="175" t="s">
        <v>349</v>
      </c>
      <c r="C77" s="60" t="e">
        <f>C82+C83+#REF!+#REF!+C84+C85+C86</f>
        <v>#REF!</v>
      </c>
      <c r="D77" s="60" t="e">
        <f>D82+D83+#REF!+#REF!+D84+D85+D86</f>
        <v>#REF!</v>
      </c>
      <c r="E77" s="61">
        <f>E78+E84+E111</f>
        <v>137041.3</v>
      </c>
      <c r="F77" s="62"/>
      <c r="G77" s="63"/>
    </row>
    <row r="78" spans="1:7" ht="21" customHeight="1">
      <c r="A78" s="74" t="s">
        <v>396</v>
      </c>
      <c r="B78" s="176" t="s">
        <v>151</v>
      </c>
      <c r="C78" s="76">
        <f>C79+C83</f>
        <v>2369286</v>
      </c>
      <c r="D78" s="76">
        <f>D79+D83</f>
        <v>0</v>
      </c>
      <c r="E78" s="77">
        <f>E79+E83</f>
        <v>6019.1</v>
      </c>
      <c r="F78" s="62"/>
      <c r="G78" s="63"/>
    </row>
    <row r="79" spans="1:7" ht="28.5" customHeight="1">
      <c r="A79" s="66" t="s">
        <v>401</v>
      </c>
      <c r="B79" s="175" t="s">
        <v>152</v>
      </c>
      <c r="C79" s="60">
        <f>C82+C83</f>
        <v>1708143</v>
      </c>
      <c r="D79" s="60">
        <f>D82+D83</f>
        <v>0</v>
      </c>
      <c r="E79" s="61">
        <v>6019.1</v>
      </c>
      <c r="F79" s="62"/>
      <c r="G79" s="63"/>
    </row>
    <row r="80" spans="1:7" ht="12.75" hidden="1">
      <c r="A80" s="171" t="s">
        <v>397</v>
      </c>
      <c r="B80" s="84" t="s">
        <v>153</v>
      </c>
      <c r="C80" s="60"/>
      <c r="D80" s="60"/>
      <c r="E80" s="61"/>
      <c r="F80" s="81"/>
      <c r="G80" s="82"/>
    </row>
    <row r="81" spans="1:7" ht="25.5">
      <c r="A81" s="66" t="s">
        <v>400</v>
      </c>
      <c r="B81" s="175" t="s">
        <v>398</v>
      </c>
      <c r="C81" s="60"/>
      <c r="D81" s="60"/>
      <c r="E81" s="61">
        <v>0</v>
      </c>
      <c r="F81" s="81"/>
      <c r="G81" s="82"/>
    </row>
    <row r="82" spans="1:7" ht="36" customHeight="1">
      <c r="A82" s="66" t="s">
        <v>400</v>
      </c>
      <c r="B82" s="175" t="s">
        <v>346</v>
      </c>
      <c r="C82" s="60">
        <v>1047000</v>
      </c>
      <c r="D82" s="60"/>
      <c r="E82" s="61">
        <v>6019</v>
      </c>
      <c r="F82" s="81"/>
      <c r="G82" s="90"/>
    </row>
    <row r="83" spans="1:7" ht="17.25" customHeight="1" hidden="1">
      <c r="A83" s="66" t="s">
        <v>194</v>
      </c>
      <c r="B83" s="67" t="s">
        <v>153</v>
      </c>
      <c r="C83" s="60">
        <v>661143</v>
      </c>
      <c r="D83" s="60"/>
      <c r="E83" s="61">
        <v>0</v>
      </c>
      <c r="F83" s="81"/>
      <c r="G83" s="90"/>
    </row>
    <row r="84" spans="1:7" ht="29.25" customHeight="1">
      <c r="A84" s="74" t="s">
        <v>391</v>
      </c>
      <c r="B84" s="176" t="s">
        <v>392</v>
      </c>
      <c r="C84" s="60"/>
      <c r="D84" s="60"/>
      <c r="E84" s="61">
        <f>E103+E102+E101+E99+E100</f>
        <v>130931.40000000001</v>
      </c>
      <c r="F84" s="81"/>
      <c r="G84" s="90"/>
    </row>
    <row r="85" spans="1:7" ht="12.75" hidden="1">
      <c r="A85" s="66" t="s">
        <v>195</v>
      </c>
      <c r="B85" s="67" t="s">
        <v>23</v>
      </c>
      <c r="C85" s="60">
        <v>168010</v>
      </c>
      <c r="D85" s="60"/>
      <c r="E85" s="61">
        <v>0</v>
      </c>
      <c r="F85" s="81"/>
      <c r="G85" s="91"/>
    </row>
    <row r="86" spans="1:7" ht="12.75" hidden="1">
      <c r="A86" s="66"/>
      <c r="B86" s="67"/>
      <c r="C86" s="60">
        <v>2337000</v>
      </c>
      <c r="D86" s="60">
        <v>3000</v>
      </c>
      <c r="E86" s="61"/>
      <c r="F86" s="81"/>
      <c r="G86" s="91"/>
    </row>
    <row r="87" spans="1:7" ht="12.75" hidden="1">
      <c r="A87" s="66" t="s">
        <v>154</v>
      </c>
      <c r="B87" s="67" t="s">
        <v>155</v>
      </c>
      <c r="C87" s="60"/>
      <c r="D87" s="60"/>
      <c r="E87" s="61"/>
      <c r="F87" s="62"/>
      <c r="G87" s="88"/>
    </row>
    <row r="88" spans="1:7" ht="12.75" hidden="1">
      <c r="A88" s="66" t="s">
        <v>156</v>
      </c>
      <c r="B88" s="67"/>
      <c r="C88" s="60">
        <v>0</v>
      </c>
      <c r="D88" s="60"/>
      <c r="E88" s="61">
        <v>0</v>
      </c>
      <c r="F88" s="81"/>
      <c r="G88" s="88"/>
    </row>
    <row r="89" spans="1:7" ht="12.75" hidden="1">
      <c r="A89" s="66" t="s">
        <v>157</v>
      </c>
      <c r="B89" s="75" t="s">
        <v>158</v>
      </c>
      <c r="C89" s="60">
        <v>0</v>
      </c>
      <c r="D89" s="60"/>
      <c r="E89" s="61">
        <v>0</v>
      </c>
      <c r="F89" s="81"/>
      <c r="G89" s="82"/>
    </row>
    <row r="90" spans="1:7" ht="12.75" hidden="1">
      <c r="A90" s="66" t="s">
        <v>159</v>
      </c>
      <c r="B90" s="67" t="s">
        <v>160</v>
      </c>
      <c r="C90" s="60"/>
      <c r="D90" s="60"/>
      <c r="E90" s="61"/>
      <c r="F90" s="81"/>
      <c r="G90" s="82"/>
    </row>
    <row r="91" spans="1:7" ht="12.75" hidden="1">
      <c r="A91" s="66" t="s">
        <v>161</v>
      </c>
      <c r="B91" s="67" t="s">
        <v>160</v>
      </c>
      <c r="C91" s="60">
        <v>0</v>
      </c>
      <c r="D91" s="60"/>
      <c r="E91" s="61">
        <v>0</v>
      </c>
      <c r="F91" s="81"/>
      <c r="G91" s="82"/>
    </row>
    <row r="92" spans="1:7" ht="12.75" hidden="1">
      <c r="A92" s="66" t="s">
        <v>162</v>
      </c>
      <c r="B92" s="67" t="s">
        <v>163</v>
      </c>
      <c r="C92" s="60"/>
      <c r="D92" s="60"/>
      <c r="E92" s="61"/>
      <c r="F92" s="81"/>
      <c r="G92" s="88"/>
    </row>
    <row r="93" spans="1:7" ht="12.75" hidden="1">
      <c r="A93" s="66" t="s">
        <v>164</v>
      </c>
      <c r="B93" s="67" t="s">
        <v>165</v>
      </c>
      <c r="C93" s="60"/>
      <c r="D93" s="60"/>
      <c r="E93" s="61"/>
      <c r="F93" s="81"/>
      <c r="G93" s="88"/>
    </row>
    <row r="94" spans="1:7" ht="12.75" hidden="1">
      <c r="A94" s="66" t="s">
        <v>166</v>
      </c>
      <c r="B94" s="67" t="s">
        <v>167</v>
      </c>
      <c r="C94" s="60"/>
      <c r="D94" s="60"/>
      <c r="E94" s="61"/>
      <c r="F94" s="81"/>
      <c r="G94" s="88"/>
    </row>
    <row r="95" spans="1:7" ht="12.75" hidden="1">
      <c r="A95" s="66" t="s">
        <v>168</v>
      </c>
      <c r="B95" s="67" t="s">
        <v>167</v>
      </c>
      <c r="C95" s="60"/>
      <c r="D95" s="60"/>
      <c r="E95" s="61"/>
      <c r="F95" s="81"/>
      <c r="G95" s="88"/>
    </row>
    <row r="96" spans="1:7" ht="24" hidden="1">
      <c r="A96" s="66"/>
      <c r="B96" s="74" t="s">
        <v>169</v>
      </c>
      <c r="C96" s="60">
        <f>C97</f>
        <v>61000</v>
      </c>
      <c r="D96" s="60"/>
      <c r="E96" s="61">
        <f>E97</f>
        <v>0</v>
      </c>
      <c r="F96" s="62"/>
      <c r="G96" s="63"/>
    </row>
    <row r="97" spans="1:7" ht="12.75" hidden="1">
      <c r="A97" s="66" t="s">
        <v>170</v>
      </c>
      <c r="B97" s="67" t="s">
        <v>171</v>
      </c>
      <c r="C97" s="60">
        <f>C98</f>
        <v>61000</v>
      </c>
      <c r="D97" s="60"/>
      <c r="E97" s="61">
        <f>E98</f>
        <v>0</v>
      </c>
      <c r="F97" s="62"/>
      <c r="G97" s="63"/>
    </row>
    <row r="98" spans="1:7" ht="24.75" customHeight="1" hidden="1">
      <c r="A98" s="66" t="s">
        <v>172</v>
      </c>
      <c r="B98" s="67" t="s">
        <v>173</v>
      </c>
      <c r="C98" s="60">
        <v>61000</v>
      </c>
      <c r="D98" s="60"/>
      <c r="E98" s="61"/>
      <c r="F98" s="81"/>
      <c r="G98" s="92"/>
    </row>
    <row r="99" spans="1:7" ht="54.75" customHeight="1">
      <c r="A99" s="177" t="s">
        <v>395</v>
      </c>
      <c r="B99" s="175" t="s">
        <v>571</v>
      </c>
      <c r="C99" s="84"/>
      <c r="D99" s="84"/>
      <c r="E99" s="97">
        <v>46015.8</v>
      </c>
      <c r="F99" s="178"/>
      <c r="G99" s="178"/>
    </row>
    <row r="100" spans="1:7" ht="41.25" customHeight="1">
      <c r="A100" s="177" t="s">
        <v>481</v>
      </c>
      <c r="B100" s="175" t="s">
        <v>482</v>
      </c>
      <c r="C100" s="84"/>
      <c r="D100" s="84"/>
      <c r="E100" s="97">
        <v>8061.7</v>
      </c>
      <c r="F100" s="178"/>
      <c r="G100" s="178"/>
    </row>
    <row r="101" spans="1:7" ht="54" customHeight="1">
      <c r="A101" s="66" t="s">
        <v>350</v>
      </c>
      <c r="B101" s="175" t="s">
        <v>351</v>
      </c>
      <c r="C101" s="60"/>
      <c r="D101" s="60"/>
      <c r="E101" s="69">
        <v>2603.6</v>
      </c>
      <c r="F101" s="81"/>
      <c r="G101" s="92"/>
    </row>
    <row r="102" spans="1:7" ht="32.25" customHeight="1">
      <c r="A102" s="66" t="s">
        <v>393</v>
      </c>
      <c r="B102" s="175" t="s">
        <v>394</v>
      </c>
      <c r="C102" s="60"/>
      <c r="D102" s="60"/>
      <c r="E102" s="69">
        <v>0</v>
      </c>
      <c r="F102" s="81"/>
      <c r="G102" s="92"/>
    </row>
    <row r="103" spans="1:7" ht="25.5" customHeight="1">
      <c r="A103" s="74" t="s">
        <v>342</v>
      </c>
      <c r="B103" s="176" t="s">
        <v>324</v>
      </c>
      <c r="C103" s="60"/>
      <c r="D103" s="60"/>
      <c r="E103" s="61">
        <f>E104+E106+E108+E109+E110+E107+E105</f>
        <v>74250.3</v>
      </c>
      <c r="F103" s="81"/>
      <c r="G103" s="92"/>
    </row>
    <row r="104" spans="1:7" ht="42.75" customHeight="1">
      <c r="A104" s="66" t="s">
        <v>340</v>
      </c>
      <c r="B104" s="175" t="s">
        <v>329</v>
      </c>
      <c r="C104" s="60"/>
      <c r="D104" s="60"/>
      <c r="E104" s="69">
        <v>21635.6</v>
      </c>
      <c r="F104" s="81"/>
      <c r="G104" s="92"/>
    </row>
    <row r="105" spans="1:7" ht="42.75" customHeight="1">
      <c r="A105" s="66" t="s">
        <v>340</v>
      </c>
      <c r="B105" s="175" t="s">
        <v>485</v>
      </c>
      <c r="C105" s="60"/>
      <c r="D105" s="60"/>
      <c r="E105" s="69">
        <v>20329.9</v>
      </c>
      <c r="F105" s="81"/>
      <c r="G105" s="92"/>
    </row>
    <row r="106" spans="1:7" ht="48" customHeight="1">
      <c r="A106" s="66" t="s">
        <v>340</v>
      </c>
      <c r="B106" s="175" t="s">
        <v>572</v>
      </c>
      <c r="C106" s="60"/>
      <c r="D106" s="60"/>
      <c r="E106" s="69">
        <v>4825.9</v>
      </c>
      <c r="F106" s="81"/>
      <c r="G106" s="92"/>
    </row>
    <row r="107" spans="1:7" ht="42" customHeight="1">
      <c r="A107" s="66" t="s">
        <v>340</v>
      </c>
      <c r="B107" s="175" t="s">
        <v>480</v>
      </c>
      <c r="C107" s="60"/>
      <c r="D107" s="60"/>
      <c r="E107" s="69">
        <v>13900</v>
      </c>
      <c r="F107" s="81"/>
      <c r="G107" s="92"/>
    </row>
    <row r="108" spans="1:7" ht="35.25" customHeight="1">
      <c r="A108" s="66" t="s">
        <v>340</v>
      </c>
      <c r="B108" s="175" t="s">
        <v>479</v>
      </c>
      <c r="C108" s="60"/>
      <c r="D108" s="60"/>
      <c r="E108" s="69">
        <v>11520</v>
      </c>
      <c r="F108" s="81"/>
      <c r="G108" s="92"/>
    </row>
    <row r="109" spans="1:7" ht="21" customHeight="1">
      <c r="A109" s="66" t="s">
        <v>340</v>
      </c>
      <c r="B109" s="175" t="s">
        <v>341</v>
      </c>
      <c r="C109" s="60"/>
      <c r="D109" s="60"/>
      <c r="E109" s="69">
        <v>2038.9</v>
      </c>
      <c r="F109" s="81"/>
      <c r="G109" s="92"/>
    </row>
    <row r="110" spans="1:7" ht="57" customHeight="1">
      <c r="A110" s="66" t="s">
        <v>340</v>
      </c>
      <c r="B110" s="175" t="s">
        <v>449</v>
      </c>
      <c r="C110" s="60"/>
      <c r="D110" s="60"/>
      <c r="E110" s="69">
        <v>0</v>
      </c>
      <c r="F110" s="81"/>
      <c r="G110" s="92"/>
    </row>
    <row r="111" spans="1:7" ht="28.5" customHeight="1">
      <c r="A111" s="74" t="s">
        <v>389</v>
      </c>
      <c r="B111" s="176" t="s">
        <v>390</v>
      </c>
      <c r="C111" s="60"/>
      <c r="D111" s="60"/>
      <c r="E111" s="61">
        <f>E112+E113+E114</f>
        <v>90.8</v>
      </c>
      <c r="F111" s="81"/>
      <c r="G111" s="92"/>
    </row>
    <row r="112" spans="1:7" ht="24.75" customHeight="1">
      <c r="A112" s="66" t="s">
        <v>344</v>
      </c>
      <c r="B112" s="175" t="s">
        <v>347</v>
      </c>
      <c r="C112" s="60"/>
      <c r="D112" s="60"/>
      <c r="E112" s="61">
        <v>90.1</v>
      </c>
      <c r="F112" s="81"/>
      <c r="G112" s="92"/>
    </row>
    <row r="113" spans="1:7" ht="67.5" customHeight="1">
      <c r="A113" s="66" t="s">
        <v>344</v>
      </c>
      <c r="B113" s="175" t="s">
        <v>290</v>
      </c>
      <c r="C113" s="60"/>
      <c r="D113" s="60"/>
      <c r="E113" s="61">
        <v>0.7</v>
      </c>
      <c r="F113" s="81"/>
      <c r="G113" s="92"/>
    </row>
    <row r="114" spans="1:7" ht="39.75" customHeight="1">
      <c r="A114" s="74" t="s">
        <v>386</v>
      </c>
      <c r="B114" s="176" t="s">
        <v>387</v>
      </c>
      <c r="C114" s="60"/>
      <c r="D114" s="60"/>
      <c r="E114" s="61">
        <f>E115</f>
        <v>0</v>
      </c>
      <c r="F114" s="81"/>
      <c r="G114" s="92"/>
    </row>
    <row r="115" spans="1:7" ht="42.75" customHeight="1">
      <c r="A115" s="66" t="s">
        <v>345</v>
      </c>
      <c r="B115" s="175" t="s">
        <v>388</v>
      </c>
      <c r="C115" s="60"/>
      <c r="D115" s="60"/>
      <c r="E115" s="61">
        <v>0</v>
      </c>
      <c r="F115" s="81"/>
      <c r="G115" s="92"/>
    </row>
    <row r="116" spans="1:7" ht="21" customHeight="1">
      <c r="A116" s="74" t="s">
        <v>381</v>
      </c>
      <c r="B116" s="176" t="s">
        <v>23</v>
      </c>
      <c r="C116" s="60"/>
      <c r="D116" s="60"/>
      <c r="E116" s="61">
        <v>0</v>
      </c>
      <c r="F116" s="81"/>
      <c r="G116" s="92"/>
    </row>
    <row r="117" spans="1:7" ht="27.75" customHeight="1">
      <c r="A117" s="66" t="s">
        <v>382</v>
      </c>
      <c r="B117" s="175" t="s">
        <v>383</v>
      </c>
      <c r="C117" s="60"/>
      <c r="D117" s="60"/>
      <c r="E117" s="61">
        <v>0</v>
      </c>
      <c r="F117" s="81"/>
      <c r="G117" s="92"/>
    </row>
    <row r="118" spans="1:7" ht="26.25" customHeight="1">
      <c r="A118" s="66" t="s">
        <v>384</v>
      </c>
      <c r="B118" s="175" t="s">
        <v>385</v>
      </c>
      <c r="C118" s="60"/>
      <c r="D118" s="60"/>
      <c r="E118" s="61">
        <v>0</v>
      </c>
      <c r="F118" s="81"/>
      <c r="G118" s="92"/>
    </row>
    <row r="119" spans="1:7" ht="18" customHeight="1">
      <c r="A119" s="74" t="s">
        <v>403</v>
      </c>
      <c r="B119" s="176" t="s">
        <v>291</v>
      </c>
      <c r="C119" s="60"/>
      <c r="D119" s="60"/>
      <c r="E119" s="61">
        <f>E120</f>
        <v>10969.9</v>
      </c>
      <c r="F119" s="81"/>
      <c r="G119" s="92"/>
    </row>
    <row r="120" spans="1:7" ht="23.25" customHeight="1">
      <c r="A120" s="66" t="s">
        <v>402</v>
      </c>
      <c r="B120" s="175" t="s">
        <v>404</v>
      </c>
      <c r="C120" s="60"/>
      <c r="D120" s="60"/>
      <c r="E120" s="61">
        <v>10969.9</v>
      </c>
      <c r="F120" s="81"/>
      <c r="G120" s="92"/>
    </row>
    <row r="121" spans="1:7" ht="12.75">
      <c r="A121" s="65" t="s">
        <v>174</v>
      </c>
      <c r="B121" s="93"/>
      <c r="C121" s="60" t="e">
        <f>C96+C76+C11</f>
        <v>#REF!</v>
      </c>
      <c r="D121" s="60" t="e">
        <f>D96+D76+D11</f>
        <v>#REF!</v>
      </c>
      <c r="E121" s="61">
        <f>E96+E76+E11</f>
        <v>167374.33</v>
      </c>
      <c r="F121" s="62"/>
      <c r="G121" s="63"/>
    </row>
    <row r="122" spans="1:7" ht="12.75">
      <c r="A122" s="65"/>
      <c r="B122" s="93" t="s">
        <v>175</v>
      </c>
      <c r="C122" s="60" t="e">
        <f>C11+C96</f>
        <v>#REF!</v>
      </c>
      <c r="D122" s="60" t="e">
        <f>D11+D96</f>
        <v>#REF!</v>
      </c>
      <c r="E122" s="61">
        <f>E11</f>
        <v>19363.13</v>
      </c>
      <c r="F122" s="62"/>
      <c r="G122" s="63"/>
    </row>
    <row r="123" spans="1:7" ht="12.75">
      <c r="A123" s="94"/>
      <c r="B123" s="95"/>
      <c r="C123" s="63"/>
      <c r="D123" s="63"/>
      <c r="E123" s="96"/>
      <c r="F123" s="63"/>
      <c r="G123" s="63"/>
    </row>
    <row r="124" spans="1:7" ht="12.75">
      <c r="A124" s="94"/>
      <c r="B124" s="95"/>
      <c r="C124" s="63"/>
      <c r="D124" s="63"/>
      <c r="E124" s="96"/>
      <c r="F124" s="63"/>
      <c r="G124" s="63"/>
    </row>
    <row r="125" spans="1:7" ht="12.75">
      <c r="A125" s="94"/>
      <c r="B125" s="95"/>
      <c r="C125" s="63"/>
      <c r="D125" s="63"/>
      <c r="E125" s="96"/>
      <c r="F125" s="63"/>
      <c r="G125" s="63"/>
    </row>
    <row r="126" spans="1:7" ht="12.75">
      <c r="A126" s="94"/>
      <c r="B126" s="95"/>
      <c r="C126" s="63"/>
      <c r="D126" s="63"/>
      <c r="E126" s="96"/>
      <c r="F126" s="63"/>
      <c r="G126" s="63"/>
    </row>
    <row r="127" spans="1:7" ht="12.75">
      <c r="A127" s="94"/>
      <c r="B127" s="95"/>
      <c r="C127" s="63"/>
      <c r="D127" s="63"/>
      <c r="E127" s="96"/>
      <c r="F127" s="63"/>
      <c r="G127" s="63"/>
    </row>
    <row r="128" spans="1:7" ht="12.75">
      <c r="A128" s="94"/>
      <c r="B128" s="95"/>
      <c r="C128" s="63"/>
      <c r="D128" s="63"/>
      <c r="E128" s="96"/>
      <c r="F128" s="63"/>
      <c r="G128" s="63"/>
    </row>
    <row r="129" spans="1:7" ht="12.75">
      <c r="A129" s="94"/>
      <c r="B129" s="95"/>
      <c r="C129" s="63"/>
      <c r="D129" s="63"/>
      <c r="E129" s="96"/>
      <c r="F129" s="63"/>
      <c r="G129" s="63"/>
    </row>
    <row r="130" spans="1:7" ht="12.75">
      <c r="A130" s="94"/>
      <c r="B130" s="95"/>
      <c r="C130" s="63"/>
      <c r="D130" s="63"/>
      <c r="E130" s="96"/>
      <c r="F130" s="63"/>
      <c r="G130" s="63"/>
    </row>
    <row r="131" spans="1:7" ht="12.75">
      <c r="A131" s="94"/>
      <c r="B131" s="95"/>
      <c r="C131" s="63"/>
      <c r="D131" s="63"/>
      <c r="E131" s="96"/>
      <c r="F131" s="63"/>
      <c r="G131" s="63"/>
    </row>
    <row r="132" spans="1:7" ht="12.75">
      <c r="A132" s="94"/>
      <c r="B132" s="95"/>
      <c r="C132" s="63"/>
      <c r="D132" s="63"/>
      <c r="E132" s="96"/>
      <c r="F132" s="63"/>
      <c r="G132" s="63"/>
    </row>
    <row r="133" spans="1:7" ht="12.75">
      <c r="A133" s="94"/>
      <c r="B133" s="95"/>
      <c r="C133" s="63"/>
      <c r="D133" s="63"/>
      <c r="E133" s="96"/>
      <c r="F133" s="63"/>
      <c r="G133" s="63"/>
    </row>
    <row r="134" spans="1:7" ht="12.75">
      <c r="A134" s="94"/>
      <c r="B134" s="95"/>
      <c r="C134" s="63"/>
      <c r="D134" s="63"/>
      <c r="E134" s="96"/>
      <c r="F134" s="63"/>
      <c r="G134" s="63"/>
    </row>
    <row r="135" spans="1:7" ht="12.75">
      <c r="A135" s="94"/>
      <c r="B135" s="95"/>
      <c r="C135" s="63"/>
      <c r="D135" s="63"/>
      <c r="E135" s="96"/>
      <c r="F135" s="63"/>
      <c r="G135" s="63"/>
    </row>
    <row r="136" spans="1:7" ht="12.75">
      <c r="A136" s="94"/>
      <c r="B136" s="95"/>
      <c r="C136" s="63"/>
      <c r="D136" s="63"/>
      <c r="E136" s="96"/>
      <c r="F136" s="63"/>
      <c r="G136" s="63"/>
    </row>
    <row r="137" spans="1:7" ht="12.75">
      <c r="A137" s="94"/>
      <c r="B137" s="95"/>
      <c r="C137" s="63"/>
      <c r="D137" s="63"/>
      <c r="E137" s="96"/>
      <c r="F137" s="63"/>
      <c r="G137" s="63"/>
    </row>
    <row r="138" spans="1:7" ht="12.75">
      <c r="A138" s="94"/>
      <c r="B138" s="95"/>
      <c r="C138" s="63"/>
      <c r="D138" s="63"/>
      <c r="E138" s="96"/>
      <c r="F138" s="63"/>
      <c r="G138" s="63"/>
    </row>
    <row r="139" spans="1:7" ht="12.75">
      <c r="A139" s="94"/>
      <c r="B139" s="95"/>
      <c r="C139" s="63"/>
      <c r="D139" s="63"/>
      <c r="E139" s="96"/>
      <c r="F139" s="63"/>
      <c r="G139" s="63"/>
    </row>
    <row r="140" spans="1:7" ht="12.75">
      <c r="A140" s="94"/>
      <c r="B140" s="95"/>
      <c r="C140" s="63"/>
      <c r="D140" s="63"/>
      <c r="E140" s="96"/>
      <c r="F140" s="63"/>
      <c r="G140" s="63"/>
    </row>
  </sheetData>
  <sheetProtection/>
  <mergeCells count="12">
    <mergeCell ref="G9:G10"/>
    <mergeCell ref="A6:F6"/>
    <mergeCell ref="A2:F2"/>
    <mergeCell ref="A3:F3"/>
    <mergeCell ref="A4:F4"/>
    <mergeCell ref="C9:C10"/>
    <mergeCell ref="D9:D10"/>
    <mergeCell ref="E9:E10"/>
    <mergeCell ref="F9:F10"/>
    <mergeCell ref="A9:A10"/>
    <mergeCell ref="B9:B10"/>
    <mergeCell ref="B5:F5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view="pageBreakPreview" zoomScaleSheetLayoutView="100" zoomScalePageLayoutView="0" workbookViewId="0" topLeftCell="A29">
      <selection activeCell="J54" sqref="J54"/>
    </sheetView>
  </sheetViews>
  <sheetFormatPr defaultColWidth="9.140625" defaultRowHeight="12.75"/>
  <cols>
    <col min="4" max="4" width="39.421875" style="0" customWidth="1"/>
    <col min="5" max="5" width="7.28125" style="0" customWidth="1"/>
    <col min="6" max="6" width="0" style="0" hidden="1" customWidth="1"/>
    <col min="7" max="7" width="10.421875" style="0" customWidth="1"/>
    <col min="8" max="9" width="9.140625" style="0" hidden="1" customWidth="1"/>
    <col min="10" max="10" width="16.140625" style="0" customWidth="1"/>
    <col min="11" max="11" width="10.00390625" style="0" customWidth="1"/>
    <col min="12" max="12" width="6.57421875" style="0" customWidth="1"/>
  </cols>
  <sheetData>
    <row r="1" spans="4:12" ht="12.75">
      <c r="D1" s="312" t="s">
        <v>57</v>
      </c>
      <c r="E1" s="312"/>
      <c r="F1" s="312"/>
      <c r="G1" s="312"/>
      <c r="H1" s="312"/>
      <c r="I1" s="312"/>
      <c r="J1" s="312"/>
      <c r="K1" s="312"/>
      <c r="L1" s="312"/>
    </row>
    <row r="2" spans="4:12" ht="12.75">
      <c r="D2" s="313" t="s">
        <v>305</v>
      </c>
      <c r="E2" s="312"/>
      <c r="F2" s="312"/>
      <c r="G2" s="312"/>
      <c r="H2" s="312"/>
      <c r="I2" s="312"/>
      <c r="J2" s="312"/>
      <c r="K2" s="312"/>
      <c r="L2" s="312"/>
    </row>
    <row r="3" spans="4:12" ht="12.75">
      <c r="D3" s="313" t="s">
        <v>326</v>
      </c>
      <c r="E3" s="312"/>
      <c r="F3" s="312"/>
      <c r="G3" s="312"/>
      <c r="H3" s="312"/>
      <c r="I3" s="312"/>
      <c r="J3" s="312"/>
      <c r="K3" s="312"/>
      <c r="L3" s="312"/>
    </row>
    <row r="4" spans="4:12" ht="12.75">
      <c r="D4" s="313" t="s">
        <v>446</v>
      </c>
      <c r="E4" s="312"/>
      <c r="F4" s="312"/>
      <c r="G4" s="312"/>
      <c r="H4" s="312"/>
      <c r="I4" s="312"/>
      <c r="J4" s="312"/>
      <c r="K4" s="312"/>
      <c r="L4" s="312"/>
    </row>
    <row r="5" spans="7:12" ht="12.75">
      <c r="G5" s="262" t="s">
        <v>475</v>
      </c>
      <c r="H5" s="263"/>
      <c r="I5" s="263"/>
      <c r="J5" s="263"/>
      <c r="K5" s="263"/>
      <c r="L5" s="263"/>
    </row>
    <row r="6" spans="7:12" ht="12.75">
      <c r="G6" s="262"/>
      <c r="H6" s="262"/>
      <c r="I6" s="262"/>
      <c r="J6" s="262"/>
      <c r="K6" s="262"/>
      <c r="L6" s="262"/>
    </row>
    <row r="7" spans="1:11" ht="12.75" customHeight="1">
      <c r="A7" s="279" t="s">
        <v>450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</row>
    <row r="8" spans="1:11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  <c r="K8" s="279"/>
    </row>
    <row r="9" spans="1:11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  <c r="K9" s="279"/>
    </row>
    <row r="10" spans="1:11" ht="12.75">
      <c r="A10" s="279"/>
      <c r="B10" s="279"/>
      <c r="C10" s="279"/>
      <c r="D10" s="279"/>
      <c r="E10" s="279"/>
      <c r="F10" s="279"/>
      <c r="G10" s="279"/>
      <c r="H10" s="279"/>
      <c r="I10" s="279"/>
      <c r="J10" s="279"/>
      <c r="K10" s="279"/>
    </row>
    <row r="11" spans="1:11" ht="24.75" customHeight="1">
      <c r="A11" s="279"/>
      <c r="B11" s="279"/>
      <c r="C11" s="279"/>
      <c r="D11" s="279"/>
      <c r="E11" s="279"/>
      <c r="F11" s="279"/>
      <c r="G11" s="279"/>
      <c r="H11" s="279"/>
      <c r="I11" s="279"/>
      <c r="J11" s="279"/>
      <c r="K11" s="279"/>
    </row>
    <row r="14" spans="10:11" ht="12.75">
      <c r="J14" s="31" t="s">
        <v>26</v>
      </c>
      <c r="K14" s="31"/>
    </row>
    <row r="15" spans="1:12" ht="12.75" customHeight="1">
      <c r="A15" s="301" t="s">
        <v>1</v>
      </c>
      <c r="B15" s="302"/>
      <c r="C15" s="302"/>
      <c r="D15" s="303"/>
      <c r="E15" s="310" t="s">
        <v>55</v>
      </c>
      <c r="F15" s="302"/>
      <c r="G15" s="303"/>
      <c r="H15" s="311" t="s">
        <v>15</v>
      </c>
      <c r="I15" s="13" t="s">
        <v>7</v>
      </c>
      <c r="J15" s="30" t="s">
        <v>4</v>
      </c>
      <c r="K15" s="37"/>
      <c r="L15" s="37"/>
    </row>
    <row r="16" spans="1:12" ht="12.75">
      <c r="A16" s="304"/>
      <c r="B16" s="305"/>
      <c r="C16" s="305"/>
      <c r="D16" s="306"/>
      <c r="E16" s="304"/>
      <c r="F16" s="305"/>
      <c r="G16" s="306"/>
      <c r="H16" s="311"/>
      <c r="I16" s="13" t="s">
        <v>8</v>
      </c>
      <c r="J16" s="314">
        <v>2023</v>
      </c>
      <c r="K16" s="315"/>
      <c r="L16" s="315"/>
    </row>
    <row r="17" spans="1:12" ht="12.75">
      <c r="A17" s="307"/>
      <c r="B17" s="308"/>
      <c r="C17" s="308"/>
      <c r="D17" s="309"/>
      <c r="E17" s="307"/>
      <c r="F17" s="308"/>
      <c r="G17" s="309"/>
      <c r="H17" s="311"/>
      <c r="I17" s="13" t="s">
        <v>9</v>
      </c>
      <c r="J17" s="314"/>
      <c r="K17" s="316"/>
      <c r="L17" s="316"/>
    </row>
    <row r="18" spans="1:12" ht="12.75">
      <c r="A18" s="317"/>
      <c r="B18" s="318"/>
      <c r="C18" s="318"/>
      <c r="D18" s="319"/>
      <c r="E18" s="320"/>
      <c r="F18" s="321"/>
      <c r="G18" s="322"/>
      <c r="H18" s="5"/>
      <c r="I18" s="5"/>
      <c r="J18" s="5"/>
      <c r="K18" s="1"/>
      <c r="L18" s="1"/>
    </row>
    <row r="19" spans="1:12" ht="15">
      <c r="A19" s="14" t="s">
        <v>0</v>
      </c>
      <c r="B19" s="14"/>
      <c r="C19" s="14"/>
      <c r="D19" s="14"/>
      <c r="E19" s="286">
        <v>100</v>
      </c>
      <c r="F19" s="287"/>
      <c r="G19" s="288"/>
      <c r="H19" s="15"/>
      <c r="I19" s="16"/>
      <c r="J19" s="17">
        <f>J20+J22+J23+J26+J24+J27+J21+J25</f>
        <v>17038.1</v>
      </c>
      <c r="K19" s="32"/>
      <c r="L19" s="32"/>
    </row>
    <row r="20" spans="1:12" ht="36" customHeight="1">
      <c r="A20" s="280" t="s">
        <v>27</v>
      </c>
      <c r="B20" s="281"/>
      <c r="C20" s="281"/>
      <c r="D20" s="282"/>
      <c r="E20" s="289" t="s">
        <v>35</v>
      </c>
      <c r="F20" s="290"/>
      <c r="G20" s="291"/>
      <c r="H20" s="10"/>
      <c r="I20" s="13"/>
      <c r="J20" s="43">
        <v>2407.2</v>
      </c>
      <c r="K20" s="33"/>
      <c r="L20" s="33"/>
    </row>
    <row r="21" spans="1:12" ht="45" customHeight="1">
      <c r="A21" s="292" t="s">
        <v>293</v>
      </c>
      <c r="B21" s="293"/>
      <c r="C21" s="293"/>
      <c r="D21" s="294"/>
      <c r="E21" s="283" t="s">
        <v>294</v>
      </c>
      <c r="F21" s="284"/>
      <c r="G21" s="285"/>
      <c r="H21" s="180"/>
      <c r="I21" s="13"/>
      <c r="J21" s="43">
        <v>0</v>
      </c>
      <c r="K21" s="33"/>
      <c r="L21" s="33"/>
    </row>
    <row r="22" spans="1:12" ht="43.5" customHeight="1">
      <c r="A22" s="280" t="s">
        <v>28</v>
      </c>
      <c r="B22" s="281"/>
      <c r="C22" s="281"/>
      <c r="D22" s="282"/>
      <c r="E22" s="283" t="s">
        <v>36</v>
      </c>
      <c r="F22" s="284"/>
      <c r="G22" s="285"/>
      <c r="H22" s="10"/>
      <c r="I22" s="13"/>
      <c r="J22" s="160">
        <v>11412.3</v>
      </c>
      <c r="K22" s="31"/>
      <c r="L22" s="31"/>
    </row>
    <row r="23" spans="1:12" ht="32.25" customHeight="1">
      <c r="A23" s="280" t="s">
        <v>29</v>
      </c>
      <c r="B23" s="281"/>
      <c r="C23" s="281"/>
      <c r="D23" s="282"/>
      <c r="E23" s="283" t="s">
        <v>37</v>
      </c>
      <c r="F23" s="284"/>
      <c r="G23" s="285"/>
      <c r="H23" s="180"/>
      <c r="I23" s="10"/>
      <c r="J23" s="160">
        <v>2552.1</v>
      </c>
      <c r="K23" s="31"/>
      <c r="L23" s="31"/>
    </row>
    <row r="24" spans="1:12" ht="26.25" customHeight="1" hidden="1">
      <c r="A24" s="280" t="s">
        <v>56</v>
      </c>
      <c r="B24" s="281"/>
      <c r="C24" s="281"/>
      <c r="D24" s="282"/>
      <c r="E24" s="283" t="s">
        <v>39</v>
      </c>
      <c r="F24" s="323"/>
      <c r="G24" s="324"/>
      <c r="H24" s="10"/>
      <c r="I24" s="10"/>
      <c r="J24" s="43"/>
      <c r="K24" s="31"/>
      <c r="L24" s="31"/>
    </row>
    <row r="25" spans="1:12" ht="22.5" customHeight="1">
      <c r="A25" s="280" t="s">
        <v>56</v>
      </c>
      <c r="B25" s="281"/>
      <c r="C25" s="281"/>
      <c r="D25" s="282"/>
      <c r="E25" s="283" t="s">
        <v>39</v>
      </c>
      <c r="F25" s="284"/>
      <c r="G25" s="285"/>
      <c r="H25" s="10"/>
      <c r="I25" s="10"/>
      <c r="J25" s="43">
        <v>615.8</v>
      </c>
      <c r="K25" s="31"/>
      <c r="L25" s="31"/>
    </row>
    <row r="26" spans="1:12" ht="12.75">
      <c r="A26" s="325" t="s">
        <v>18</v>
      </c>
      <c r="B26" s="325"/>
      <c r="C26" s="325"/>
      <c r="D26" s="325"/>
      <c r="E26" s="276" t="s">
        <v>40</v>
      </c>
      <c r="F26" s="321"/>
      <c r="G26" s="322"/>
      <c r="H26" s="20"/>
      <c r="I26" s="20"/>
      <c r="J26" s="19">
        <v>50</v>
      </c>
      <c r="K26" s="31"/>
      <c r="L26" s="33"/>
    </row>
    <row r="27" spans="1:12" ht="12.75">
      <c r="A27" s="141" t="s">
        <v>237</v>
      </c>
      <c r="B27" s="140"/>
      <c r="C27" s="140"/>
      <c r="D27" s="140"/>
      <c r="E27" s="276" t="s">
        <v>238</v>
      </c>
      <c r="F27" s="277"/>
      <c r="G27" s="278"/>
      <c r="H27" s="20"/>
      <c r="I27" s="20"/>
      <c r="J27" s="19">
        <v>0.7</v>
      </c>
      <c r="K27" s="31"/>
      <c r="L27" s="33"/>
    </row>
    <row r="28" spans="1:12" ht="15">
      <c r="A28" s="326" t="s">
        <v>13</v>
      </c>
      <c r="B28" s="326"/>
      <c r="C28" s="326"/>
      <c r="D28" s="326"/>
      <c r="E28" s="298" t="s">
        <v>41</v>
      </c>
      <c r="F28" s="299"/>
      <c r="G28" s="300"/>
      <c r="H28" s="15"/>
      <c r="I28" s="16"/>
      <c r="J28" s="17">
        <f>J29</f>
        <v>0</v>
      </c>
      <c r="K28" s="34"/>
      <c r="L28" s="34"/>
    </row>
    <row r="29" spans="1:12" ht="12.75">
      <c r="A29" s="5" t="s">
        <v>12</v>
      </c>
      <c r="B29" s="5"/>
      <c r="C29" s="5"/>
      <c r="D29" s="5"/>
      <c r="E29" s="276" t="s">
        <v>42</v>
      </c>
      <c r="F29" s="277"/>
      <c r="G29" s="278"/>
      <c r="H29" s="18"/>
      <c r="I29" s="5"/>
      <c r="J29" s="19">
        <v>0</v>
      </c>
      <c r="K29" s="31"/>
      <c r="L29" s="31"/>
    </row>
    <row r="30" spans="1:12" ht="12.75" hidden="1">
      <c r="A30" s="327" t="s">
        <v>10</v>
      </c>
      <c r="B30" s="328"/>
      <c r="C30" s="328"/>
      <c r="D30" s="329"/>
      <c r="E30" s="276" t="s">
        <v>43</v>
      </c>
      <c r="F30" s="277"/>
      <c r="G30" s="278"/>
      <c r="H30" s="6"/>
      <c r="I30" s="6"/>
      <c r="J30" s="19">
        <v>0</v>
      </c>
      <c r="K30" s="31"/>
      <c r="L30" s="31"/>
    </row>
    <row r="31" spans="1:12" ht="12.75" hidden="1">
      <c r="A31" s="5" t="s">
        <v>11</v>
      </c>
      <c r="B31" s="5"/>
      <c r="C31" s="5"/>
      <c r="D31" s="5"/>
      <c r="E31" s="276" t="s">
        <v>44</v>
      </c>
      <c r="F31" s="277"/>
      <c r="G31" s="278"/>
      <c r="H31" s="6"/>
      <c r="I31" s="6"/>
      <c r="J31" s="19">
        <v>0</v>
      </c>
      <c r="K31" s="31"/>
      <c r="L31" s="31"/>
    </row>
    <row r="32" spans="1:12" ht="12.75" hidden="1">
      <c r="A32" s="14" t="s">
        <v>21</v>
      </c>
      <c r="B32" s="5"/>
      <c r="C32" s="5"/>
      <c r="D32" s="5"/>
      <c r="E32" s="330" t="s">
        <v>45</v>
      </c>
      <c r="F32" s="331"/>
      <c r="G32" s="332"/>
      <c r="H32" s="6"/>
      <c r="I32" s="5"/>
      <c r="J32" s="21">
        <f>J33</f>
        <v>0</v>
      </c>
      <c r="K32" s="31"/>
      <c r="L32" s="31"/>
    </row>
    <row r="33" spans="1:12" ht="12.75" hidden="1">
      <c r="A33" s="333" t="s">
        <v>22</v>
      </c>
      <c r="B33" s="333"/>
      <c r="C33" s="333"/>
      <c r="D33" s="333"/>
      <c r="E33" s="289" t="s">
        <v>46</v>
      </c>
      <c r="F33" s="290"/>
      <c r="G33" s="291"/>
      <c r="H33" s="10"/>
      <c r="I33" s="13"/>
      <c r="J33" s="340">
        <v>0</v>
      </c>
      <c r="K33" s="31"/>
      <c r="L33" s="31"/>
    </row>
    <row r="34" spans="1:12" ht="12.75" hidden="1">
      <c r="A34" s="333"/>
      <c r="B34" s="333"/>
      <c r="C34" s="333"/>
      <c r="D34" s="333"/>
      <c r="E34" s="334"/>
      <c r="F34" s="335"/>
      <c r="G34" s="336"/>
      <c r="H34" s="10"/>
      <c r="I34" s="13"/>
      <c r="J34" s="341"/>
      <c r="K34" s="31"/>
      <c r="L34" s="31"/>
    </row>
    <row r="35" spans="1:12" ht="12.75" hidden="1">
      <c r="A35" s="333"/>
      <c r="B35" s="333"/>
      <c r="C35" s="333"/>
      <c r="D35" s="333"/>
      <c r="E35" s="337"/>
      <c r="F35" s="338"/>
      <c r="G35" s="339"/>
      <c r="H35" s="10"/>
      <c r="I35" s="13"/>
      <c r="J35" s="342"/>
      <c r="K35" s="31"/>
      <c r="L35" s="31"/>
    </row>
    <row r="36" spans="1:12" ht="15" hidden="1">
      <c r="A36" s="14" t="s">
        <v>6</v>
      </c>
      <c r="B36" s="14"/>
      <c r="C36" s="14"/>
      <c r="D36" s="14"/>
      <c r="E36" s="298" t="s">
        <v>47</v>
      </c>
      <c r="F36" s="299"/>
      <c r="G36" s="300"/>
      <c r="H36" s="15"/>
      <c r="I36" s="16"/>
      <c r="J36" s="17">
        <f>J37+J38</f>
        <v>0</v>
      </c>
      <c r="K36" s="31"/>
      <c r="L36" s="31"/>
    </row>
    <row r="37" spans="1:12" ht="12.75" hidden="1">
      <c r="A37" s="343" t="s">
        <v>2</v>
      </c>
      <c r="B37" s="344"/>
      <c r="C37" s="344"/>
      <c r="D37" s="345"/>
      <c r="E37" s="276" t="s">
        <v>48</v>
      </c>
      <c r="F37" s="277"/>
      <c r="G37" s="278"/>
      <c r="H37" s="18"/>
      <c r="I37" s="5"/>
      <c r="J37" s="19">
        <v>0</v>
      </c>
      <c r="K37" s="31"/>
      <c r="L37" s="31"/>
    </row>
    <row r="38" spans="1:12" ht="12.75" hidden="1">
      <c r="A38" s="346" t="s">
        <v>17</v>
      </c>
      <c r="B38" s="347"/>
      <c r="C38" s="347"/>
      <c r="D38" s="348"/>
      <c r="E38" s="276" t="s">
        <v>49</v>
      </c>
      <c r="F38" s="277"/>
      <c r="G38" s="278"/>
      <c r="H38" s="18"/>
      <c r="I38" s="6"/>
      <c r="J38" s="19">
        <v>0</v>
      </c>
      <c r="K38" s="31"/>
      <c r="L38" s="31"/>
    </row>
    <row r="39" spans="1:12" ht="15">
      <c r="A39" s="14" t="s">
        <v>24</v>
      </c>
      <c r="B39" s="14"/>
      <c r="C39" s="14"/>
      <c r="D39" s="14"/>
      <c r="E39" s="298" t="s">
        <v>43</v>
      </c>
      <c r="F39" s="299"/>
      <c r="G39" s="300"/>
      <c r="H39" s="15"/>
      <c r="I39" s="22"/>
      <c r="J39" s="17">
        <f>J40+J42+J41</f>
        <v>61550.9</v>
      </c>
      <c r="K39" s="34"/>
      <c r="L39" s="34"/>
    </row>
    <row r="40" spans="1:12" ht="12.75">
      <c r="A40" s="349" t="s">
        <v>25</v>
      </c>
      <c r="B40" s="349"/>
      <c r="C40" s="349"/>
      <c r="D40" s="349"/>
      <c r="E40" s="276" t="s">
        <v>50</v>
      </c>
      <c r="F40" s="277"/>
      <c r="G40" s="278"/>
      <c r="H40" s="18"/>
      <c r="I40" s="6"/>
      <c r="J40" s="19">
        <v>90.1</v>
      </c>
      <c r="K40" s="31"/>
      <c r="L40" s="31"/>
    </row>
    <row r="41" spans="1:12" ht="12.75">
      <c r="A41" s="273" t="s">
        <v>409</v>
      </c>
      <c r="B41" s="274"/>
      <c r="C41" s="274"/>
      <c r="D41" s="275"/>
      <c r="E41" s="276" t="s">
        <v>44</v>
      </c>
      <c r="F41" s="277"/>
      <c r="G41" s="278"/>
      <c r="H41" s="18"/>
      <c r="I41" s="6"/>
      <c r="J41" s="19">
        <v>0</v>
      </c>
      <c r="K41" s="31"/>
      <c r="L41" s="31"/>
    </row>
    <row r="42" spans="1:12" ht="12.75">
      <c r="A42" s="350" t="s">
        <v>295</v>
      </c>
      <c r="B42" s="351"/>
      <c r="C42" s="351"/>
      <c r="D42" s="352"/>
      <c r="E42" s="353" t="s">
        <v>58</v>
      </c>
      <c r="F42" s="354"/>
      <c r="G42" s="355"/>
      <c r="H42" s="48"/>
      <c r="I42" s="49"/>
      <c r="J42" s="50">
        <v>61460.8</v>
      </c>
      <c r="K42" s="31"/>
      <c r="L42" s="31"/>
    </row>
    <row r="43" spans="1:12" ht="15">
      <c r="A43" s="295" t="s">
        <v>6</v>
      </c>
      <c r="B43" s="296"/>
      <c r="C43" s="296"/>
      <c r="D43" s="297"/>
      <c r="E43" s="298" t="s">
        <v>47</v>
      </c>
      <c r="F43" s="299"/>
      <c r="G43" s="300"/>
      <c r="H43" s="48"/>
      <c r="I43" s="49"/>
      <c r="J43" s="17">
        <f>J44+J45+J46</f>
        <v>83686.3</v>
      </c>
      <c r="K43" s="31"/>
      <c r="L43" s="31"/>
    </row>
    <row r="44" spans="1:12" ht="12.75">
      <c r="A44" s="356" t="s">
        <v>296</v>
      </c>
      <c r="B44" s="351"/>
      <c r="C44" s="351"/>
      <c r="D44" s="352"/>
      <c r="E44" s="357" t="s">
        <v>297</v>
      </c>
      <c r="F44" s="354"/>
      <c r="G44" s="355"/>
      <c r="H44" s="48"/>
      <c r="I44" s="49"/>
      <c r="J44" s="50">
        <v>9864.4</v>
      </c>
      <c r="K44" s="31"/>
      <c r="L44" s="31"/>
    </row>
    <row r="45" spans="1:12" ht="12.75">
      <c r="A45" s="356" t="s">
        <v>2</v>
      </c>
      <c r="B45" s="368"/>
      <c r="C45" s="368"/>
      <c r="D45" s="369"/>
      <c r="E45" s="357" t="s">
        <v>48</v>
      </c>
      <c r="F45" s="354"/>
      <c r="G45" s="355"/>
      <c r="H45" s="48"/>
      <c r="I45" s="49"/>
      <c r="J45" s="50">
        <v>48687.7</v>
      </c>
      <c r="K45" s="31"/>
      <c r="L45" s="31"/>
    </row>
    <row r="46" spans="1:12" ht="12.75">
      <c r="A46" s="350" t="s">
        <v>17</v>
      </c>
      <c r="B46" s="351"/>
      <c r="C46" s="351"/>
      <c r="D46" s="352"/>
      <c r="E46" s="357" t="s">
        <v>49</v>
      </c>
      <c r="F46" s="354"/>
      <c r="G46" s="355"/>
      <c r="H46" s="48"/>
      <c r="I46" s="49"/>
      <c r="J46" s="50">
        <v>25134.2</v>
      </c>
      <c r="K46" s="31"/>
      <c r="L46" s="31"/>
    </row>
    <row r="47" spans="1:12" ht="15">
      <c r="A47" s="295" t="s">
        <v>353</v>
      </c>
      <c r="B47" s="296"/>
      <c r="C47" s="296"/>
      <c r="D47" s="297"/>
      <c r="E47" s="298" t="s">
        <v>355</v>
      </c>
      <c r="F47" s="299"/>
      <c r="G47" s="300"/>
      <c r="H47" s="48"/>
      <c r="I47" s="49"/>
      <c r="J47" s="167">
        <f>J48</f>
        <v>0</v>
      </c>
      <c r="K47" s="31"/>
      <c r="L47" s="31"/>
    </row>
    <row r="48" spans="1:12" ht="15.75">
      <c r="A48" s="183" t="s">
        <v>354</v>
      </c>
      <c r="B48" s="166"/>
      <c r="C48" s="166"/>
      <c r="D48" s="166"/>
      <c r="E48" s="276" t="s">
        <v>352</v>
      </c>
      <c r="F48" s="277"/>
      <c r="G48" s="278"/>
      <c r="H48" s="48"/>
      <c r="I48" s="49"/>
      <c r="J48" s="50">
        <v>0</v>
      </c>
      <c r="K48" s="31"/>
      <c r="L48" s="31"/>
    </row>
    <row r="49" spans="1:12" ht="15">
      <c r="A49" s="14" t="s">
        <v>30</v>
      </c>
      <c r="B49" s="14"/>
      <c r="C49" s="14"/>
      <c r="D49" s="14"/>
      <c r="E49" s="298" t="s">
        <v>51</v>
      </c>
      <c r="F49" s="299"/>
      <c r="G49" s="300"/>
      <c r="H49" s="15"/>
      <c r="I49" s="16"/>
      <c r="J49" s="17">
        <f>J50</f>
        <v>2732.9</v>
      </c>
      <c r="K49" s="35"/>
      <c r="L49" s="35"/>
    </row>
    <row r="50" spans="1:12" ht="12.75">
      <c r="A50" s="325" t="s">
        <v>3</v>
      </c>
      <c r="B50" s="325"/>
      <c r="C50" s="325"/>
      <c r="D50" s="325"/>
      <c r="E50" s="276" t="s">
        <v>52</v>
      </c>
      <c r="F50" s="277"/>
      <c r="G50" s="278"/>
      <c r="H50" s="18"/>
      <c r="I50" s="5"/>
      <c r="J50" s="19">
        <v>2732.9</v>
      </c>
      <c r="K50" s="31"/>
      <c r="L50" s="33"/>
    </row>
    <row r="51" spans="1:12" ht="15">
      <c r="A51" s="327" t="s">
        <v>298</v>
      </c>
      <c r="B51" s="328"/>
      <c r="C51" s="328"/>
      <c r="D51" s="329"/>
      <c r="E51" s="298" t="s">
        <v>356</v>
      </c>
      <c r="F51" s="299"/>
      <c r="G51" s="300"/>
      <c r="H51" s="18"/>
      <c r="I51" s="5"/>
      <c r="J51" s="21">
        <f>J52</f>
        <v>177</v>
      </c>
      <c r="K51" s="31"/>
      <c r="L51" s="33"/>
    </row>
    <row r="52" spans="1:12" ht="12.75">
      <c r="A52" s="273" t="s">
        <v>299</v>
      </c>
      <c r="B52" s="274"/>
      <c r="C52" s="274"/>
      <c r="D52" s="275"/>
      <c r="E52" s="276" t="s">
        <v>300</v>
      </c>
      <c r="F52" s="277"/>
      <c r="G52" s="278"/>
      <c r="H52" s="18"/>
      <c r="I52" s="5"/>
      <c r="J52" s="19">
        <v>177</v>
      </c>
      <c r="K52" s="31"/>
      <c r="L52" s="33"/>
    </row>
    <row r="53" spans="1:12" ht="15">
      <c r="A53" s="327" t="s">
        <v>301</v>
      </c>
      <c r="B53" s="328"/>
      <c r="C53" s="328"/>
      <c r="D53" s="329"/>
      <c r="E53" s="298" t="s">
        <v>357</v>
      </c>
      <c r="F53" s="299"/>
      <c r="G53" s="300"/>
      <c r="H53" s="18"/>
      <c r="I53" s="5"/>
      <c r="J53" s="17">
        <f>J54</f>
        <v>5477.3</v>
      </c>
      <c r="K53" s="31"/>
      <c r="L53" s="33"/>
    </row>
    <row r="54" spans="1:12" ht="12.75">
      <c r="A54" s="273" t="s">
        <v>302</v>
      </c>
      <c r="B54" s="274"/>
      <c r="C54" s="274"/>
      <c r="D54" s="275"/>
      <c r="E54" s="276" t="s">
        <v>303</v>
      </c>
      <c r="F54" s="277"/>
      <c r="G54" s="278"/>
      <c r="H54" s="18"/>
      <c r="I54" s="5"/>
      <c r="J54" s="19">
        <v>5477.3</v>
      </c>
      <c r="K54" s="31"/>
      <c r="L54" s="33"/>
    </row>
    <row r="55" spans="1:12" ht="19.5" customHeight="1">
      <c r="A55" s="362" t="s">
        <v>71</v>
      </c>
      <c r="B55" s="363"/>
      <c r="C55" s="363"/>
      <c r="D55" s="364"/>
      <c r="E55" s="330" t="s">
        <v>70</v>
      </c>
      <c r="F55" s="331"/>
      <c r="G55" s="332"/>
      <c r="H55" s="51"/>
      <c r="I55" s="14"/>
      <c r="J55" s="17">
        <f>J56</f>
        <v>0.8</v>
      </c>
      <c r="K55" s="31"/>
      <c r="L55" s="33"/>
    </row>
    <row r="56" spans="1:12" ht="18" customHeight="1">
      <c r="A56" s="292" t="s">
        <v>72</v>
      </c>
      <c r="B56" s="293"/>
      <c r="C56" s="293"/>
      <c r="D56" s="294"/>
      <c r="E56" s="276" t="s">
        <v>73</v>
      </c>
      <c r="F56" s="277"/>
      <c r="G56" s="278"/>
      <c r="H56" s="18"/>
      <c r="I56" s="5"/>
      <c r="J56" s="19">
        <v>0.8</v>
      </c>
      <c r="K56" s="31"/>
      <c r="L56" s="33"/>
    </row>
    <row r="57" spans="1:12" ht="39" customHeight="1">
      <c r="A57" s="362" t="s">
        <v>33</v>
      </c>
      <c r="B57" s="363"/>
      <c r="C57" s="363"/>
      <c r="D57" s="364"/>
      <c r="E57" s="365" t="s">
        <v>53</v>
      </c>
      <c r="F57" s="366"/>
      <c r="G57" s="367"/>
      <c r="H57" s="40"/>
      <c r="I57" s="41"/>
      <c r="J57" s="158">
        <f>J58</f>
        <v>350.9</v>
      </c>
      <c r="K57" s="31"/>
      <c r="L57" s="33"/>
    </row>
    <row r="58" spans="1:12" ht="25.5" customHeight="1">
      <c r="A58" s="292" t="s">
        <v>34</v>
      </c>
      <c r="B58" s="293"/>
      <c r="C58" s="293"/>
      <c r="D58" s="294"/>
      <c r="E58" s="358" t="s">
        <v>54</v>
      </c>
      <c r="F58" s="359"/>
      <c r="G58" s="360"/>
      <c r="H58" s="38"/>
      <c r="I58" s="39"/>
      <c r="J58" s="45">
        <v>350.9</v>
      </c>
      <c r="K58" s="31"/>
      <c r="L58" s="33"/>
    </row>
    <row r="59" spans="1:12" ht="15.75">
      <c r="A59" s="361" t="s">
        <v>31</v>
      </c>
      <c r="B59" s="361"/>
      <c r="C59" s="361"/>
      <c r="D59" s="361"/>
      <c r="E59" s="320"/>
      <c r="F59" s="321"/>
      <c r="G59" s="322"/>
      <c r="H59" s="18" t="e">
        <f>H19+H36+H49+#REF!+H29</f>
        <v>#REF!</v>
      </c>
      <c r="I59" s="6"/>
      <c r="J59" s="23">
        <f>J19+J28+J39+J49+J53+J55+J43+J51+J57+J47</f>
        <v>171014.19999999998</v>
      </c>
      <c r="K59" s="36"/>
      <c r="L59" s="36"/>
    </row>
    <row r="60" spans="5:12" ht="12.75">
      <c r="E60" s="2"/>
      <c r="F60" s="2"/>
      <c r="G60" s="2"/>
      <c r="K60" s="1"/>
      <c r="L60" s="1"/>
    </row>
    <row r="61" spans="5:7" ht="12.75">
      <c r="E61" s="2"/>
      <c r="F61" s="2"/>
      <c r="G61" s="2"/>
    </row>
    <row r="62" spans="5:7" ht="12.75">
      <c r="E62" s="2"/>
      <c r="F62" s="2"/>
      <c r="G62" s="2"/>
    </row>
    <row r="63" spans="5:7" ht="12.75">
      <c r="E63" s="2"/>
      <c r="F63" s="2"/>
      <c r="G63" s="2"/>
    </row>
    <row r="64" spans="5:6" ht="12.75">
      <c r="E64" s="2"/>
      <c r="F64" s="2"/>
    </row>
    <row r="65" spans="5:6" ht="12.75">
      <c r="E65" s="2"/>
      <c r="F65" s="2"/>
    </row>
    <row r="66" ht="39" customHeight="1"/>
    <row r="67" ht="28.5" customHeight="1"/>
  </sheetData>
  <sheetProtection/>
  <mergeCells count="85">
    <mergeCell ref="A47:D47"/>
    <mergeCell ref="E47:G47"/>
    <mergeCell ref="A45:D45"/>
    <mergeCell ref="E45:G45"/>
    <mergeCell ref="A51:D51"/>
    <mergeCell ref="E51:G51"/>
    <mergeCell ref="E46:G46"/>
    <mergeCell ref="A52:D52"/>
    <mergeCell ref="E52:G52"/>
    <mergeCell ref="A50:D50"/>
    <mergeCell ref="E50:G50"/>
    <mergeCell ref="E48:G48"/>
    <mergeCell ref="A57:D57"/>
    <mergeCell ref="E57:G57"/>
    <mergeCell ref="A53:D53"/>
    <mergeCell ref="A54:D54"/>
    <mergeCell ref="E53:G53"/>
    <mergeCell ref="A58:D58"/>
    <mergeCell ref="E58:G58"/>
    <mergeCell ref="A59:D59"/>
    <mergeCell ref="E59:G59"/>
    <mergeCell ref="A55:D55"/>
    <mergeCell ref="E55:G55"/>
    <mergeCell ref="A56:D56"/>
    <mergeCell ref="E56:G56"/>
    <mergeCell ref="E54:G54"/>
    <mergeCell ref="E39:G39"/>
    <mergeCell ref="A40:D40"/>
    <mergeCell ref="E40:G40"/>
    <mergeCell ref="A42:D42"/>
    <mergeCell ref="E42:G42"/>
    <mergeCell ref="E49:G49"/>
    <mergeCell ref="A44:D44"/>
    <mergeCell ref="A46:D46"/>
    <mergeCell ref="E44:G44"/>
    <mergeCell ref="J33:J35"/>
    <mergeCell ref="E36:G36"/>
    <mergeCell ref="A37:D37"/>
    <mergeCell ref="E37:G37"/>
    <mergeCell ref="A38:D38"/>
    <mergeCell ref="E38:G38"/>
    <mergeCell ref="A30:D30"/>
    <mergeCell ref="E30:G30"/>
    <mergeCell ref="E31:G31"/>
    <mergeCell ref="E32:G32"/>
    <mergeCell ref="A33:D35"/>
    <mergeCell ref="E33:G35"/>
    <mergeCell ref="A28:D28"/>
    <mergeCell ref="E28:G28"/>
    <mergeCell ref="E27:G27"/>
    <mergeCell ref="A25:D25"/>
    <mergeCell ref="E25:G25"/>
    <mergeCell ref="E29:G29"/>
    <mergeCell ref="E21:G21"/>
    <mergeCell ref="A20:D20"/>
    <mergeCell ref="A24:D24"/>
    <mergeCell ref="E24:G24"/>
    <mergeCell ref="A26:D26"/>
    <mergeCell ref="E26:G26"/>
    <mergeCell ref="G6:L6"/>
    <mergeCell ref="J16:J17"/>
    <mergeCell ref="K16:K17"/>
    <mergeCell ref="L16:L17"/>
    <mergeCell ref="A18:D18"/>
    <mergeCell ref="E18:G18"/>
    <mergeCell ref="A43:D43"/>
    <mergeCell ref="E43:G43"/>
    <mergeCell ref="A15:D17"/>
    <mergeCell ref="E15:G17"/>
    <mergeCell ref="H15:H17"/>
    <mergeCell ref="D1:L1"/>
    <mergeCell ref="D2:L2"/>
    <mergeCell ref="D3:L3"/>
    <mergeCell ref="D4:L4"/>
    <mergeCell ref="G5:L5"/>
    <mergeCell ref="A41:D41"/>
    <mergeCell ref="E41:G41"/>
    <mergeCell ref="A7:K11"/>
    <mergeCell ref="A22:D22"/>
    <mergeCell ref="E22:G22"/>
    <mergeCell ref="A23:D23"/>
    <mergeCell ref="E23:G23"/>
    <mergeCell ref="E19:G19"/>
    <mergeCell ref="E20:G20"/>
    <mergeCell ref="A21:D21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4"/>
  <sheetViews>
    <sheetView view="pageBreakPreview" zoomScaleSheetLayoutView="100" zoomScalePageLayoutView="0" workbookViewId="0" topLeftCell="A47">
      <selection activeCell="I69" sqref="I69"/>
    </sheetView>
  </sheetViews>
  <sheetFormatPr defaultColWidth="9.140625" defaultRowHeight="12.75"/>
  <cols>
    <col min="1" max="3" width="8.8515625" style="0" customWidth="1"/>
    <col min="4" max="4" width="58.00390625" style="0" customWidth="1"/>
    <col min="6" max="6" width="10.28125" style="0" customWidth="1"/>
    <col min="9" max="9" width="11.57421875" style="0" customWidth="1"/>
  </cols>
  <sheetData>
    <row r="1" spans="7:11" ht="12.75">
      <c r="G1" s="312" t="s">
        <v>66</v>
      </c>
      <c r="H1" s="312"/>
      <c r="I1" s="312"/>
      <c r="J1" s="157"/>
      <c r="K1" s="157"/>
    </row>
    <row r="2" spans="5:9" ht="12.75">
      <c r="E2" s="313" t="s">
        <v>305</v>
      </c>
      <c r="F2" s="313"/>
      <c r="G2" s="313"/>
      <c r="H2" s="313"/>
      <c r="I2" s="313"/>
    </row>
    <row r="3" spans="5:9" ht="12.75">
      <c r="E3" s="313" t="s">
        <v>325</v>
      </c>
      <c r="F3" s="313"/>
      <c r="G3" s="313"/>
      <c r="H3" s="313"/>
      <c r="I3" s="313"/>
    </row>
    <row r="4" spans="5:9" ht="12.75">
      <c r="E4" s="313" t="s">
        <v>446</v>
      </c>
      <c r="F4" s="313"/>
      <c r="G4" s="313"/>
      <c r="H4" s="313"/>
      <c r="I4" s="313"/>
    </row>
    <row r="5" spans="5:9" ht="12.75">
      <c r="E5" s="262" t="s">
        <v>476</v>
      </c>
      <c r="F5" s="262"/>
      <c r="G5" s="262"/>
      <c r="H5" s="262"/>
      <c r="I5" s="262"/>
    </row>
    <row r="6" spans="1:10" ht="12.75" customHeight="1">
      <c r="A6" s="412" t="s">
        <v>451</v>
      </c>
      <c r="B6" s="412"/>
      <c r="C6" s="412"/>
      <c r="D6" s="412"/>
      <c r="E6" s="412"/>
      <c r="F6" s="412"/>
      <c r="G6" s="412"/>
      <c r="H6" s="412"/>
      <c r="I6" s="412"/>
      <c r="J6" s="12"/>
    </row>
    <row r="7" spans="1:10" ht="12.75" customHeight="1">
      <c r="A7" s="412"/>
      <c r="B7" s="412"/>
      <c r="C7" s="412"/>
      <c r="D7" s="412"/>
      <c r="E7" s="412"/>
      <c r="F7" s="412"/>
      <c r="G7" s="412"/>
      <c r="H7" s="412"/>
      <c r="I7" s="412"/>
      <c r="J7" s="12"/>
    </row>
    <row r="8" spans="1:10" ht="12.75" customHeight="1">
      <c r="A8" s="412"/>
      <c r="B8" s="412"/>
      <c r="C8" s="412"/>
      <c r="D8" s="412"/>
      <c r="E8" s="412"/>
      <c r="F8" s="412"/>
      <c r="G8" s="412"/>
      <c r="H8" s="412"/>
      <c r="I8" s="412"/>
      <c r="J8" s="12"/>
    </row>
    <row r="9" spans="1:10" ht="33.75" customHeight="1">
      <c r="A9" s="412"/>
      <c r="B9" s="412"/>
      <c r="C9" s="412"/>
      <c r="D9" s="412"/>
      <c r="E9" s="412"/>
      <c r="F9" s="412"/>
      <c r="G9" s="412"/>
      <c r="H9" s="412"/>
      <c r="I9" s="412"/>
      <c r="J9" s="12"/>
    </row>
    <row r="10" spans="5:9" ht="12.75">
      <c r="E10" s="11"/>
      <c r="F10" s="11"/>
      <c r="G10" s="11"/>
      <c r="H10" s="11"/>
      <c r="I10" s="11"/>
    </row>
    <row r="11" ht="12.75">
      <c r="I11" s="9" t="s">
        <v>26</v>
      </c>
    </row>
    <row r="12" spans="1:9" ht="31.5" customHeight="1">
      <c r="A12" s="407" t="s">
        <v>5</v>
      </c>
      <c r="B12" s="408"/>
      <c r="C12" s="408"/>
      <c r="D12" s="409"/>
      <c r="E12" s="410" t="s">
        <v>239</v>
      </c>
      <c r="F12" s="411"/>
      <c r="G12" s="29" t="s">
        <v>240</v>
      </c>
      <c r="H12" s="29" t="s">
        <v>241</v>
      </c>
      <c r="I12" s="143" t="s">
        <v>7</v>
      </c>
    </row>
    <row r="13" spans="1:9" ht="18" customHeight="1">
      <c r="A13" s="407"/>
      <c r="B13" s="408"/>
      <c r="C13" s="408"/>
      <c r="D13" s="409"/>
      <c r="E13" s="410"/>
      <c r="F13" s="411"/>
      <c r="G13" s="29"/>
      <c r="H13" s="29"/>
      <c r="I13" s="164">
        <f>I14+I27+I32+I37+I42+I55+I60+I65+I70</f>
        <v>127816.9</v>
      </c>
    </row>
    <row r="14" spans="1:9" ht="20.25" customHeight="1">
      <c r="A14" s="362" t="s">
        <v>337</v>
      </c>
      <c r="B14" s="363"/>
      <c r="C14" s="363"/>
      <c r="D14" s="364"/>
      <c r="E14" s="392" t="s">
        <v>410</v>
      </c>
      <c r="F14" s="393"/>
      <c r="G14" s="29"/>
      <c r="H14" s="29"/>
      <c r="I14" s="164">
        <f>I15+I19+I23</f>
        <v>48630.7</v>
      </c>
    </row>
    <row r="15" spans="1:9" ht="47.25" customHeight="1">
      <c r="A15" s="362" t="s">
        <v>411</v>
      </c>
      <c r="B15" s="363"/>
      <c r="C15" s="363"/>
      <c r="D15" s="364"/>
      <c r="E15" s="399">
        <v>7100100000</v>
      </c>
      <c r="F15" s="400"/>
      <c r="G15" s="29"/>
      <c r="H15" s="29"/>
      <c r="I15" s="164">
        <f>I16</f>
        <v>25453.7</v>
      </c>
    </row>
    <row r="16" spans="1:9" ht="44.25" customHeight="1">
      <c r="A16" s="401" t="s">
        <v>412</v>
      </c>
      <c r="B16" s="402"/>
      <c r="C16" s="402"/>
      <c r="D16" s="403"/>
      <c r="E16" s="392" t="s">
        <v>452</v>
      </c>
      <c r="F16" s="393"/>
      <c r="G16" s="29"/>
      <c r="H16" s="29"/>
      <c r="I16" s="164">
        <f>I17</f>
        <v>25453.7</v>
      </c>
    </row>
    <row r="17" spans="1:9" ht="29.25" customHeight="1">
      <c r="A17" s="394" t="s">
        <v>486</v>
      </c>
      <c r="B17" s="395"/>
      <c r="C17" s="395"/>
      <c r="D17" s="396"/>
      <c r="E17" s="390" t="s">
        <v>452</v>
      </c>
      <c r="F17" s="391"/>
      <c r="G17" s="181"/>
      <c r="H17" s="182"/>
      <c r="I17" s="163">
        <f>I18</f>
        <v>25453.7</v>
      </c>
    </row>
    <row r="18" spans="1:9" ht="18" customHeight="1">
      <c r="A18" s="394" t="s">
        <v>280</v>
      </c>
      <c r="B18" s="395"/>
      <c r="C18" s="395"/>
      <c r="D18" s="396"/>
      <c r="E18" s="390" t="s">
        <v>452</v>
      </c>
      <c r="F18" s="391"/>
      <c r="G18" s="181">
        <v>200</v>
      </c>
      <c r="H18" s="182" t="s">
        <v>58</v>
      </c>
      <c r="I18" s="163">
        <v>25453.7</v>
      </c>
    </row>
    <row r="19" spans="1:9" ht="30" customHeight="1">
      <c r="A19" s="404" t="s">
        <v>413</v>
      </c>
      <c r="B19" s="405"/>
      <c r="C19" s="405"/>
      <c r="D19" s="406"/>
      <c r="E19" s="399">
        <v>7100200000</v>
      </c>
      <c r="F19" s="400"/>
      <c r="G19" s="29"/>
      <c r="H19" s="29"/>
      <c r="I19" s="164">
        <f>I20</f>
        <v>2000</v>
      </c>
    </row>
    <row r="20" spans="1:9" ht="33.75" customHeight="1">
      <c r="A20" s="370" t="s">
        <v>414</v>
      </c>
      <c r="B20" s="371"/>
      <c r="C20" s="371"/>
      <c r="D20" s="372"/>
      <c r="E20" s="397">
        <v>7100249999</v>
      </c>
      <c r="F20" s="398"/>
      <c r="G20" s="29"/>
      <c r="H20" s="29"/>
      <c r="I20" s="163">
        <f>I21</f>
        <v>2000</v>
      </c>
    </row>
    <row r="21" spans="1:9" ht="21" customHeight="1">
      <c r="A21" s="370" t="s">
        <v>62</v>
      </c>
      <c r="B21" s="371"/>
      <c r="C21" s="371"/>
      <c r="D21" s="372"/>
      <c r="E21" s="397">
        <v>7100249999</v>
      </c>
      <c r="F21" s="398"/>
      <c r="G21" s="29"/>
      <c r="H21" s="29"/>
      <c r="I21" s="163">
        <f>I22</f>
        <v>2000</v>
      </c>
    </row>
    <row r="22" spans="1:9" ht="17.25" customHeight="1">
      <c r="A22" s="370" t="s">
        <v>280</v>
      </c>
      <c r="B22" s="371"/>
      <c r="C22" s="371"/>
      <c r="D22" s="372"/>
      <c r="E22" s="397">
        <v>7100249999</v>
      </c>
      <c r="F22" s="398"/>
      <c r="G22" s="181">
        <v>200</v>
      </c>
      <c r="H22" s="182" t="s">
        <v>58</v>
      </c>
      <c r="I22" s="163">
        <v>2000</v>
      </c>
    </row>
    <row r="23" spans="1:9" ht="27" customHeight="1">
      <c r="A23" s="404" t="s">
        <v>488</v>
      </c>
      <c r="B23" s="405"/>
      <c r="C23" s="405"/>
      <c r="D23" s="406"/>
      <c r="E23" s="399">
        <v>7100300000</v>
      </c>
      <c r="F23" s="400"/>
      <c r="G23" s="181"/>
      <c r="H23" s="182"/>
      <c r="I23" s="163">
        <f>I24</f>
        <v>21177</v>
      </c>
    </row>
    <row r="24" spans="1:9" ht="41.25" customHeight="1">
      <c r="A24" s="401" t="s">
        <v>412</v>
      </c>
      <c r="B24" s="402"/>
      <c r="C24" s="402"/>
      <c r="D24" s="403"/>
      <c r="E24" s="392" t="s">
        <v>487</v>
      </c>
      <c r="F24" s="393"/>
      <c r="G24" s="181"/>
      <c r="H24" s="182"/>
      <c r="I24" s="163">
        <f>I25</f>
        <v>21177</v>
      </c>
    </row>
    <row r="25" spans="1:9" ht="28.5" customHeight="1">
      <c r="A25" s="394" t="s">
        <v>486</v>
      </c>
      <c r="B25" s="395"/>
      <c r="C25" s="395"/>
      <c r="D25" s="396"/>
      <c r="E25" s="390" t="s">
        <v>487</v>
      </c>
      <c r="F25" s="391"/>
      <c r="G25" s="181"/>
      <c r="H25" s="182"/>
      <c r="I25" s="163">
        <f>I26</f>
        <v>21177</v>
      </c>
    </row>
    <row r="26" spans="1:9" ht="17.25" customHeight="1">
      <c r="A26" s="394" t="s">
        <v>280</v>
      </c>
      <c r="B26" s="395"/>
      <c r="C26" s="395"/>
      <c r="D26" s="396"/>
      <c r="E26" s="390" t="s">
        <v>487</v>
      </c>
      <c r="F26" s="391"/>
      <c r="G26" s="181">
        <v>200</v>
      </c>
      <c r="H26" s="182" t="s">
        <v>58</v>
      </c>
      <c r="I26" s="163">
        <v>21177</v>
      </c>
    </row>
    <row r="27" spans="1:9" ht="42.75" customHeight="1">
      <c r="A27" s="404" t="s">
        <v>425</v>
      </c>
      <c r="B27" s="405"/>
      <c r="C27" s="405"/>
      <c r="D27" s="406"/>
      <c r="E27" s="373" t="s">
        <v>444</v>
      </c>
      <c r="F27" s="374"/>
      <c r="G27" s="181"/>
      <c r="H27" s="182"/>
      <c r="I27" s="164">
        <f>I28</f>
        <v>8397.6</v>
      </c>
    </row>
    <row r="28" spans="1:9" ht="35.25" customHeight="1">
      <c r="A28" s="404" t="s">
        <v>426</v>
      </c>
      <c r="B28" s="405"/>
      <c r="C28" s="405"/>
      <c r="D28" s="406"/>
      <c r="E28" s="373" t="s">
        <v>453</v>
      </c>
      <c r="F28" s="374"/>
      <c r="G28" s="181"/>
      <c r="H28" s="182"/>
      <c r="I28" s="164">
        <f>I29</f>
        <v>8397.6</v>
      </c>
    </row>
    <row r="29" spans="1:9" ht="54.75" customHeight="1">
      <c r="A29" s="370" t="s">
        <v>427</v>
      </c>
      <c r="B29" s="371"/>
      <c r="C29" s="371"/>
      <c r="D29" s="372"/>
      <c r="E29" s="283" t="s">
        <v>489</v>
      </c>
      <c r="F29" s="285"/>
      <c r="G29" s="181"/>
      <c r="H29" s="182"/>
      <c r="I29" s="163">
        <f>I31</f>
        <v>8397.6</v>
      </c>
    </row>
    <row r="30" spans="1:9" ht="17.25" customHeight="1">
      <c r="A30" s="370" t="s">
        <v>62</v>
      </c>
      <c r="B30" s="371"/>
      <c r="C30" s="371"/>
      <c r="D30" s="372"/>
      <c r="E30" s="283" t="s">
        <v>489</v>
      </c>
      <c r="F30" s="285"/>
      <c r="G30" s="181"/>
      <c r="H30" s="182"/>
      <c r="I30" s="163">
        <f>I31</f>
        <v>8397.6</v>
      </c>
    </row>
    <row r="31" spans="1:9" ht="15" customHeight="1">
      <c r="A31" s="370" t="s">
        <v>296</v>
      </c>
      <c r="B31" s="371"/>
      <c r="C31" s="371"/>
      <c r="D31" s="372"/>
      <c r="E31" s="283" t="s">
        <v>489</v>
      </c>
      <c r="F31" s="285"/>
      <c r="G31" s="181">
        <v>200</v>
      </c>
      <c r="H31" s="182" t="s">
        <v>297</v>
      </c>
      <c r="I31" s="163">
        <v>8397.6</v>
      </c>
    </row>
    <row r="32" spans="1:9" ht="19.5" customHeight="1">
      <c r="A32" s="404" t="s">
        <v>415</v>
      </c>
      <c r="B32" s="405"/>
      <c r="C32" s="405"/>
      <c r="D32" s="406"/>
      <c r="E32" s="373" t="s">
        <v>445</v>
      </c>
      <c r="F32" s="374"/>
      <c r="G32" s="29"/>
      <c r="H32" s="29"/>
      <c r="I32" s="164">
        <f>I33</f>
        <v>48437.7</v>
      </c>
    </row>
    <row r="33" spans="1:9" ht="30.75" customHeight="1">
      <c r="A33" s="404" t="s">
        <v>416</v>
      </c>
      <c r="B33" s="405"/>
      <c r="C33" s="405"/>
      <c r="D33" s="406"/>
      <c r="E33" s="373" t="s">
        <v>454</v>
      </c>
      <c r="F33" s="374"/>
      <c r="G33" s="29"/>
      <c r="H33" s="27"/>
      <c r="I33" s="164">
        <f>I36</f>
        <v>48437.7</v>
      </c>
    </row>
    <row r="34" spans="1:9" ht="42" customHeight="1">
      <c r="A34" s="370" t="s">
        <v>428</v>
      </c>
      <c r="B34" s="371"/>
      <c r="C34" s="371"/>
      <c r="D34" s="372"/>
      <c r="E34" s="283" t="s">
        <v>538</v>
      </c>
      <c r="F34" s="285"/>
      <c r="G34" s="29"/>
      <c r="H34" s="27"/>
      <c r="I34" s="163">
        <f>I35</f>
        <v>48437.7</v>
      </c>
    </row>
    <row r="35" spans="1:9" ht="21.75" customHeight="1">
      <c r="A35" s="394" t="s">
        <v>62</v>
      </c>
      <c r="B35" s="395"/>
      <c r="C35" s="395"/>
      <c r="D35" s="396"/>
      <c r="E35" s="283" t="s">
        <v>538</v>
      </c>
      <c r="F35" s="285"/>
      <c r="G35" s="29"/>
      <c r="H35" s="27"/>
      <c r="I35" s="163">
        <f>I36</f>
        <v>48437.7</v>
      </c>
    </row>
    <row r="36" spans="1:9" ht="15.75" customHeight="1">
      <c r="A36" s="394" t="s">
        <v>417</v>
      </c>
      <c r="B36" s="395"/>
      <c r="C36" s="395"/>
      <c r="D36" s="396"/>
      <c r="E36" s="283" t="s">
        <v>538</v>
      </c>
      <c r="F36" s="285"/>
      <c r="G36" s="29">
        <v>400</v>
      </c>
      <c r="H36" s="27" t="s">
        <v>48</v>
      </c>
      <c r="I36" s="163">
        <v>48437.7</v>
      </c>
    </row>
    <row r="37" spans="1:9" ht="34.5" customHeight="1">
      <c r="A37" s="436" t="s">
        <v>418</v>
      </c>
      <c r="B37" s="437"/>
      <c r="C37" s="437"/>
      <c r="D37" s="438"/>
      <c r="E37" s="392" t="s">
        <v>421</v>
      </c>
      <c r="F37" s="393"/>
      <c r="G37" s="29"/>
      <c r="H37" s="27"/>
      <c r="I37" s="164">
        <f>I38</f>
        <v>2625.9</v>
      </c>
    </row>
    <row r="38" spans="1:9" ht="27.75" customHeight="1">
      <c r="A38" s="436" t="s">
        <v>419</v>
      </c>
      <c r="B38" s="437"/>
      <c r="C38" s="437"/>
      <c r="D38" s="438"/>
      <c r="E38" s="399" t="s">
        <v>491</v>
      </c>
      <c r="F38" s="400"/>
      <c r="G38" s="29"/>
      <c r="H38" s="27"/>
      <c r="I38" s="163">
        <f>I39</f>
        <v>2625.9</v>
      </c>
    </row>
    <row r="39" spans="1:9" ht="33.75" customHeight="1">
      <c r="A39" s="394" t="s">
        <v>420</v>
      </c>
      <c r="B39" s="395"/>
      <c r="C39" s="395"/>
      <c r="D39" s="396"/>
      <c r="E39" s="397" t="s">
        <v>490</v>
      </c>
      <c r="F39" s="398"/>
      <c r="G39" s="162"/>
      <c r="H39" s="24"/>
      <c r="I39" s="163">
        <f>I40</f>
        <v>2625.9</v>
      </c>
    </row>
    <row r="40" spans="1:9" ht="18.75" customHeight="1">
      <c r="A40" s="394" t="s">
        <v>62</v>
      </c>
      <c r="B40" s="395"/>
      <c r="C40" s="395"/>
      <c r="D40" s="396"/>
      <c r="E40" s="397" t="s">
        <v>490</v>
      </c>
      <c r="F40" s="398"/>
      <c r="G40" s="162"/>
      <c r="H40" s="24"/>
      <c r="I40" s="163">
        <f>I41</f>
        <v>2625.9</v>
      </c>
    </row>
    <row r="41" spans="1:9" ht="17.25" customHeight="1">
      <c r="A41" s="394" t="s">
        <v>17</v>
      </c>
      <c r="B41" s="395"/>
      <c r="C41" s="395"/>
      <c r="D41" s="396"/>
      <c r="E41" s="397" t="s">
        <v>490</v>
      </c>
      <c r="F41" s="398"/>
      <c r="G41" s="29">
        <v>200</v>
      </c>
      <c r="H41" s="27" t="s">
        <v>49</v>
      </c>
      <c r="I41" s="163">
        <v>2625.9</v>
      </c>
    </row>
    <row r="42" spans="1:9" ht="33" customHeight="1">
      <c r="A42" s="404" t="s">
        <v>422</v>
      </c>
      <c r="B42" s="405"/>
      <c r="C42" s="405"/>
      <c r="D42" s="406"/>
      <c r="E42" s="392" t="s">
        <v>424</v>
      </c>
      <c r="F42" s="393"/>
      <c r="G42" s="162"/>
      <c r="H42" s="24"/>
      <c r="I42" s="164">
        <f>I43+I47+I51</f>
        <v>14595</v>
      </c>
    </row>
    <row r="43" spans="1:9" ht="27.75" customHeight="1">
      <c r="A43" s="404" t="s">
        <v>543</v>
      </c>
      <c r="B43" s="405"/>
      <c r="C43" s="405"/>
      <c r="D43" s="406"/>
      <c r="E43" s="392" t="s">
        <v>455</v>
      </c>
      <c r="F43" s="393"/>
      <c r="G43" s="29"/>
      <c r="H43" s="27"/>
      <c r="I43" s="164">
        <f>I44</f>
        <v>10846.5</v>
      </c>
    </row>
    <row r="44" spans="1:9" ht="45" customHeight="1">
      <c r="A44" s="394" t="s">
        <v>575</v>
      </c>
      <c r="B44" s="395"/>
      <c r="C44" s="395"/>
      <c r="D44" s="396"/>
      <c r="E44" s="390" t="s">
        <v>492</v>
      </c>
      <c r="F44" s="391"/>
      <c r="G44" s="29"/>
      <c r="H44" s="27"/>
      <c r="I44" s="163">
        <f>I45</f>
        <v>10846.5</v>
      </c>
    </row>
    <row r="45" spans="1:9" ht="18" customHeight="1">
      <c r="A45" s="394" t="s">
        <v>62</v>
      </c>
      <c r="B45" s="395"/>
      <c r="C45" s="395"/>
      <c r="D45" s="396"/>
      <c r="E45" s="390" t="s">
        <v>492</v>
      </c>
      <c r="F45" s="391"/>
      <c r="G45" s="29"/>
      <c r="H45" s="27"/>
      <c r="I45" s="163">
        <f>I46</f>
        <v>10846.5</v>
      </c>
    </row>
    <row r="46" spans="1:9" ht="18" customHeight="1">
      <c r="A46" s="394" t="s">
        <v>17</v>
      </c>
      <c r="B46" s="395"/>
      <c r="C46" s="395"/>
      <c r="D46" s="396"/>
      <c r="E46" s="390" t="s">
        <v>492</v>
      </c>
      <c r="F46" s="391"/>
      <c r="G46" s="29">
        <v>200</v>
      </c>
      <c r="H46" s="27" t="s">
        <v>49</v>
      </c>
      <c r="I46" s="163">
        <v>10846.5</v>
      </c>
    </row>
    <row r="47" spans="1:9" ht="33" customHeight="1">
      <c r="A47" s="404" t="s">
        <v>543</v>
      </c>
      <c r="B47" s="405"/>
      <c r="C47" s="405"/>
      <c r="D47" s="406"/>
      <c r="E47" s="392" t="s">
        <v>495</v>
      </c>
      <c r="F47" s="393"/>
      <c r="G47" s="29"/>
      <c r="H47" s="27"/>
      <c r="I47" s="164">
        <f>I48</f>
        <v>1648.5</v>
      </c>
    </row>
    <row r="48" spans="1:9" ht="44.25" customHeight="1">
      <c r="A48" s="394" t="s">
        <v>574</v>
      </c>
      <c r="B48" s="395"/>
      <c r="C48" s="395"/>
      <c r="D48" s="396"/>
      <c r="E48" s="390" t="s">
        <v>494</v>
      </c>
      <c r="F48" s="391"/>
      <c r="G48" s="29"/>
      <c r="H48" s="27"/>
      <c r="I48" s="163">
        <f>I49</f>
        <v>1648.5</v>
      </c>
    </row>
    <row r="49" spans="1:9" ht="18" customHeight="1">
      <c r="A49" s="394" t="s">
        <v>62</v>
      </c>
      <c r="B49" s="395"/>
      <c r="C49" s="395"/>
      <c r="D49" s="396"/>
      <c r="E49" s="390" t="s">
        <v>494</v>
      </c>
      <c r="F49" s="391"/>
      <c r="G49" s="29"/>
      <c r="H49" s="27"/>
      <c r="I49" s="163">
        <f>I50</f>
        <v>1648.5</v>
      </c>
    </row>
    <row r="50" spans="1:9" ht="18" customHeight="1">
      <c r="A50" s="394" t="s">
        <v>17</v>
      </c>
      <c r="B50" s="395"/>
      <c r="C50" s="395"/>
      <c r="D50" s="396"/>
      <c r="E50" s="390" t="s">
        <v>494</v>
      </c>
      <c r="F50" s="391"/>
      <c r="G50" s="29">
        <v>200</v>
      </c>
      <c r="H50" s="27" t="s">
        <v>49</v>
      </c>
      <c r="I50" s="163">
        <v>1648.5</v>
      </c>
    </row>
    <row r="51" spans="1:9" ht="30" customHeight="1">
      <c r="A51" s="404" t="s">
        <v>543</v>
      </c>
      <c r="B51" s="405"/>
      <c r="C51" s="405"/>
      <c r="D51" s="406"/>
      <c r="E51" s="392" t="s">
        <v>499</v>
      </c>
      <c r="F51" s="393"/>
      <c r="G51" s="29"/>
      <c r="H51" s="27"/>
      <c r="I51" s="164">
        <f>I52</f>
        <v>2100</v>
      </c>
    </row>
    <row r="52" spans="1:9" ht="44.25" customHeight="1">
      <c r="A52" s="394" t="s">
        <v>573</v>
      </c>
      <c r="B52" s="395"/>
      <c r="C52" s="395"/>
      <c r="D52" s="396"/>
      <c r="E52" s="390" t="s">
        <v>498</v>
      </c>
      <c r="F52" s="391"/>
      <c r="G52" s="29"/>
      <c r="H52" s="27"/>
      <c r="I52" s="163">
        <f>I53</f>
        <v>2100</v>
      </c>
    </row>
    <row r="53" spans="1:9" ht="18" customHeight="1">
      <c r="A53" s="394" t="s">
        <v>62</v>
      </c>
      <c r="B53" s="395"/>
      <c r="C53" s="395"/>
      <c r="D53" s="396"/>
      <c r="E53" s="390" t="s">
        <v>498</v>
      </c>
      <c r="F53" s="391"/>
      <c r="G53" s="29"/>
      <c r="H53" s="27"/>
      <c r="I53" s="163">
        <f>I54</f>
        <v>2100</v>
      </c>
    </row>
    <row r="54" spans="1:9" ht="15" customHeight="1">
      <c r="A54" s="394" t="s">
        <v>17</v>
      </c>
      <c r="B54" s="395"/>
      <c r="C54" s="395"/>
      <c r="D54" s="396"/>
      <c r="E54" s="390" t="s">
        <v>498</v>
      </c>
      <c r="F54" s="391"/>
      <c r="G54" s="29">
        <v>200</v>
      </c>
      <c r="H54" s="27" t="s">
        <v>49</v>
      </c>
      <c r="I54" s="163">
        <v>2100</v>
      </c>
    </row>
    <row r="55" spans="1:9" ht="48.75" customHeight="1">
      <c r="A55" s="436" t="s">
        <v>429</v>
      </c>
      <c r="B55" s="437"/>
      <c r="C55" s="437"/>
      <c r="D55" s="438"/>
      <c r="E55" s="392" t="s">
        <v>431</v>
      </c>
      <c r="F55" s="393"/>
      <c r="G55" s="29"/>
      <c r="H55" s="27"/>
      <c r="I55" s="164">
        <f>I56</f>
        <v>50</v>
      </c>
    </row>
    <row r="56" spans="1:9" ht="57.75" customHeight="1">
      <c r="A56" s="436" t="s">
        <v>430</v>
      </c>
      <c r="B56" s="437"/>
      <c r="C56" s="437"/>
      <c r="D56" s="438"/>
      <c r="E56" s="392" t="s">
        <v>457</v>
      </c>
      <c r="F56" s="393"/>
      <c r="G56" s="29"/>
      <c r="H56" s="27"/>
      <c r="I56" s="164">
        <f>I57</f>
        <v>50</v>
      </c>
    </row>
    <row r="57" spans="1:9" ht="44.25" customHeight="1">
      <c r="A57" s="394" t="s">
        <v>338</v>
      </c>
      <c r="B57" s="395"/>
      <c r="C57" s="395"/>
      <c r="D57" s="396"/>
      <c r="E57" s="390" t="s">
        <v>456</v>
      </c>
      <c r="F57" s="391"/>
      <c r="G57" s="29"/>
      <c r="H57" s="27"/>
      <c r="I57" s="163">
        <f>I58</f>
        <v>50</v>
      </c>
    </row>
    <row r="58" spans="1:9" ht="18.75" customHeight="1">
      <c r="A58" s="394" t="s">
        <v>62</v>
      </c>
      <c r="B58" s="395"/>
      <c r="C58" s="395"/>
      <c r="D58" s="396"/>
      <c r="E58" s="390" t="s">
        <v>456</v>
      </c>
      <c r="F58" s="391"/>
      <c r="G58" s="29"/>
      <c r="H58" s="27"/>
      <c r="I58" s="163">
        <f>I59</f>
        <v>50</v>
      </c>
    </row>
    <row r="59" spans="1:9" ht="17.25" customHeight="1">
      <c r="A59" s="394" t="s">
        <v>17</v>
      </c>
      <c r="B59" s="395"/>
      <c r="C59" s="395"/>
      <c r="D59" s="396"/>
      <c r="E59" s="390" t="s">
        <v>456</v>
      </c>
      <c r="F59" s="391"/>
      <c r="G59" s="29">
        <v>200</v>
      </c>
      <c r="H59" s="27" t="s">
        <v>49</v>
      </c>
      <c r="I59" s="163">
        <v>50</v>
      </c>
    </row>
    <row r="60" spans="1:9" ht="40.5" customHeight="1">
      <c r="A60" s="436" t="s">
        <v>399</v>
      </c>
      <c r="B60" s="437"/>
      <c r="C60" s="437"/>
      <c r="D60" s="438"/>
      <c r="E60" s="392" t="s">
        <v>433</v>
      </c>
      <c r="F60" s="393"/>
      <c r="G60" s="29"/>
      <c r="H60" s="27"/>
      <c r="I60" s="164">
        <f>I61</f>
        <v>13</v>
      </c>
    </row>
    <row r="61" spans="1:9" ht="72.75" customHeight="1">
      <c r="A61" s="436" t="s">
        <v>432</v>
      </c>
      <c r="B61" s="437"/>
      <c r="C61" s="437"/>
      <c r="D61" s="438"/>
      <c r="E61" s="392" t="s">
        <v>459</v>
      </c>
      <c r="F61" s="393"/>
      <c r="G61" s="29"/>
      <c r="H61" s="27"/>
      <c r="I61" s="164">
        <f>I62</f>
        <v>13</v>
      </c>
    </row>
    <row r="62" spans="1:9" ht="42.75" customHeight="1">
      <c r="A62" s="394" t="s">
        <v>338</v>
      </c>
      <c r="B62" s="395"/>
      <c r="C62" s="395"/>
      <c r="D62" s="396"/>
      <c r="E62" s="390" t="s">
        <v>458</v>
      </c>
      <c r="F62" s="391"/>
      <c r="G62" s="29"/>
      <c r="H62" s="27"/>
      <c r="I62" s="163">
        <f>I63</f>
        <v>13</v>
      </c>
    </row>
    <row r="63" spans="1:9" ht="18" customHeight="1">
      <c r="A63" s="394" t="s">
        <v>62</v>
      </c>
      <c r="B63" s="395"/>
      <c r="C63" s="395"/>
      <c r="D63" s="396"/>
      <c r="E63" s="390" t="s">
        <v>458</v>
      </c>
      <c r="F63" s="391"/>
      <c r="G63" s="29"/>
      <c r="H63" s="27"/>
      <c r="I63" s="184">
        <f>I64</f>
        <v>13</v>
      </c>
    </row>
    <row r="64" spans="1:9" ht="15.75" customHeight="1">
      <c r="A64" s="394" t="s">
        <v>17</v>
      </c>
      <c r="B64" s="395"/>
      <c r="C64" s="395"/>
      <c r="D64" s="396"/>
      <c r="E64" s="390" t="s">
        <v>458</v>
      </c>
      <c r="F64" s="391"/>
      <c r="G64" s="29">
        <v>200</v>
      </c>
      <c r="H64" s="27" t="s">
        <v>49</v>
      </c>
      <c r="I64" s="163">
        <v>13</v>
      </c>
    </row>
    <row r="65" spans="1:9" ht="30" customHeight="1">
      <c r="A65" s="450" t="s">
        <v>435</v>
      </c>
      <c r="B65" s="451"/>
      <c r="C65" s="451"/>
      <c r="D65" s="452"/>
      <c r="E65" s="392" t="s">
        <v>434</v>
      </c>
      <c r="F65" s="393"/>
      <c r="G65" s="29"/>
      <c r="H65" s="27"/>
      <c r="I65" s="164">
        <f>I66</f>
        <v>40</v>
      </c>
    </row>
    <row r="66" spans="1:9" ht="27" customHeight="1">
      <c r="A66" s="450" t="s">
        <v>436</v>
      </c>
      <c r="B66" s="451"/>
      <c r="C66" s="451"/>
      <c r="D66" s="452"/>
      <c r="E66" s="392" t="s">
        <v>473</v>
      </c>
      <c r="F66" s="393"/>
      <c r="G66" s="29"/>
      <c r="H66" s="27"/>
      <c r="I66" s="164">
        <f>I67</f>
        <v>40</v>
      </c>
    </row>
    <row r="67" spans="1:9" ht="56.25" customHeight="1">
      <c r="A67" s="404" t="s">
        <v>338</v>
      </c>
      <c r="B67" s="405"/>
      <c r="C67" s="405"/>
      <c r="D67" s="406"/>
      <c r="E67" s="390" t="s">
        <v>472</v>
      </c>
      <c r="F67" s="391"/>
      <c r="G67" s="29"/>
      <c r="H67" s="27"/>
      <c r="I67" s="163">
        <f>I68</f>
        <v>40</v>
      </c>
    </row>
    <row r="68" spans="1:9" ht="19.5" customHeight="1">
      <c r="A68" s="370" t="s">
        <v>62</v>
      </c>
      <c r="B68" s="371"/>
      <c r="C68" s="371"/>
      <c r="D68" s="372"/>
      <c r="E68" s="390" t="s">
        <v>472</v>
      </c>
      <c r="F68" s="391"/>
      <c r="G68" s="29"/>
      <c r="H68" s="27"/>
      <c r="I68" s="163">
        <f>I69</f>
        <v>40</v>
      </c>
    </row>
    <row r="69" spans="1:9" ht="17.25" customHeight="1">
      <c r="A69" s="370" t="s">
        <v>17</v>
      </c>
      <c r="B69" s="371"/>
      <c r="C69" s="371"/>
      <c r="D69" s="372"/>
      <c r="E69" s="390" t="s">
        <v>472</v>
      </c>
      <c r="F69" s="391"/>
      <c r="G69" s="29">
        <v>200</v>
      </c>
      <c r="H69" s="27" t="s">
        <v>49</v>
      </c>
      <c r="I69" s="163">
        <v>40</v>
      </c>
    </row>
    <row r="70" spans="1:9" ht="31.5" customHeight="1">
      <c r="A70" s="404" t="s">
        <v>438</v>
      </c>
      <c r="B70" s="405"/>
      <c r="C70" s="405"/>
      <c r="D70" s="406"/>
      <c r="E70" s="392" t="s">
        <v>437</v>
      </c>
      <c r="F70" s="393"/>
      <c r="G70" s="29"/>
      <c r="H70" s="27"/>
      <c r="I70" s="164">
        <f>I71</f>
        <v>5027</v>
      </c>
    </row>
    <row r="71" spans="1:9" ht="45" customHeight="1">
      <c r="A71" s="404" t="s">
        <v>439</v>
      </c>
      <c r="B71" s="405"/>
      <c r="C71" s="405"/>
      <c r="D71" s="406"/>
      <c r="E71" s="392" t="s">
        <v>460</v>
      </c>
      <c r="F71" s="393"/>
      <c r="G71" s="29"/>
      <c r="H71" s="27"/>
      <c r="I71" s="164">
        <f>I72</f>
        <v>5027</v>
      </c>
    </row>
    <row r="72" spans="1:9" ht="66" customHeight="1">
      <c r="A72" s="436" t="s">
        <v>577</v>
      </c>
      <c r="B72" s="437"/>
      <c r="C72" s="437"/>
      <c r="D72" s="438"/>
      <c r="E72" s="390" t="s">
        <v>576</v>
      </c>
      <c r="F72" s="391"/>
      <c r="G72" s="29"/>
      <c r="H72" s="27"/>
      <c r="I72" s="163">
        <f>I73</f>
        <v>5027</v>
      </c>
    </row>
    <row r="73" spans="1:9" ht="20.25" customHeight="1">
      <c r="A73" s="370" t="s">
        <v>62</v>
      </c>
      <c r="B73" s="371"/>
      <c r="C73" s="371"/>
      <c r="D73" s="372"/>
      <c r="E73" s="390" t="s">
        <v>576</v>
      </c>
      <c r="F73" s="391"/>
      <c r="G73" s="29"/>
      <c r="H73" s="27"/>
      <c r="I73" s="163">
        <f>I74</f>
        <v>5027</v>
      </c>
    </row>
    <row r="74" spans="1:9" ht="19.5" customHeight="1">
      <c r="A74" s="370" t="s">
        <v>322</v>
      </c>
      <c r="B74" s="371"/>
      <c r="C74" s="371"/>
      <c r="D74" s="372"/>
      <c r="E74" s="390" t="s">
        <v>576</v>
      </c>
      <c r="F74" s="391"/>
      <c r="G74" s="29">
        <v>200</v>
      </c>
      <c r="H74" s="27" t="s">
        <v>303</v>
      </c>
      <c r="I74" s="163">
        <v>5027</v>
      </c>
    </row>
    <row r="75" spans="1:9" ht="45.75" customHeight="1">
      <c r="A75" s="404" t="s">
        <v>440</v>
      </c>
      <c r="B75" s="405"/>
      <c r="C75" s="405"/>
      <c r="D75" s="406"/>
      <c r="E75" s="392" t="s">
        <v>462</v>
      </c>
      <c r="F75" s="393"/>
      <c r="G75" s="29"/>
      <c r="H75" s="27"/>
      <c r="I75" s="163">
        <f>I76</f>
        <v>0</v>
      </c>
    </row>
    <row r="76" spans="1:9" ht="45.75" customHeight="1">
      <c r="A76" s="436" t="s">
        <v>441</v>
      </c>
      <c r="B76" s="437"/>
      <c r="C76" s="437"/>
      <c r="D76" s="438"/>
      <c r="E76" s="390" t="s">
        <v>461</v>
      </c>
      <c r="F76" s="391"/>
      <c r="G76" s="29"/>
      <c r="H76" s="27"/>
      <c r="I76" s="163">
        <f>I77</f>
        <v>0</v>
      </c>
    </row>
    <row r="77" spans="1:9" ht="21.75" customHeight="1">
      <c r="A77" s="370" t="s">
        <v>62</v>
      </c>
      <c r="B77" s="371"/>
      <c r="C77" s="371"/>
      <c r="D77" s="372"/>
      <c r="E77" s="390" t="s">
        <v>461</v>
      </c>
      <c r="F77" s="391"/>
      <c r="G77" s="29"/>
      <c r="H77" s="27"/>
      <c r="I77" s="163">
        <f>I78</f>
        <v>0</v>
      </c>
    </row>
    <row r="78" spans="1:9" ht="16.5" customHeight="1">
      <c r="A78" s="370" t="s">
        <v>322</v>
      </c>
      <c r="B78" s="371"/>
      <c r="C78" s="371"/>
      <c r="D78" s="372"/>
      <c r="E78" s="390" t="s">
        <v>461</v>
      </c>
      <c r="F78" s="391"/>
      <c r="G78" s="29">
        <v>200</v>
      </c>
      <c r="H78" s="27" t="s">
        <v>303</v>
      </c>
      <c r="I78" s="163">
        <v>0</v>
      </c>
    </row>
    <row r="79" spans="1:9" ht="19.5" customHeight="1">
      <c r="A79" s="387" t="s">
        <v>242</v>
      </c>
      <c r="B79" s="388"/>
      <c r="C79" s="388"/>
      <c r="D79" s="389"/>
      <c r="E79" s="373" t="s">
        <v>243</v>
      </c>
      <c r="F79" s="374"/>
      <c r="G79" s="24"/>
      <c r="H79" s="25"/>
      <c r="I79" s="144">
        <f>I80+I111+I130+I134+I179+I181+I126+I107</f>
        <v>43197.30000000001</v>
      </c>
    </row>
    <row r="80" spans="1:9" ht="30.75" customHeight="1">
      <c r="A80" s="362" t="s">
        <v>244</v>
      </c>
      <c r="B80" s="363"/>
      <c r="C80" s="363"/>
      <c r="D80" s="364"/>
      <c r="E80" s="373" t="s">
        <v>245</v>
      </c>
      <c r="F80" s="374"/>
      <c r="G80" s="24"/>
      <c r="H80" s="25"/>
      <c r="I80" s="144">
        <f>I81+I85+I94+I98</f>
        <v>16421.6</v>
      </c>
    </row>
    <row r="81" spans="1:9" ht="18" customHeight="1">
      <c r="A81" s="387" t="s">
        <v>246</v>
      </c>
      <c r="B81" s="388"/>
      <c r="C81" s="388"/>
      <c r="D81" s="389"/>
      <c r="E81" s="373" t="s">
        <v>247</v>
      </c>
      <c r="F81" s="374"/>
      <c r="G81" s="24"/>
      <c r="H81" s="25"/>
      <c r="I81" s="144">
        <f>I82</f>
        <v>2407.2</v>
      </c>
    </row>
    <row r="82" spans="1:9" ht="21" customHeight="1">
      <c r="A82" s="280" t="s">
        <v>248</v>
      </c>
      <c r="B82" s="281"/>
      <c r="C82" s="281"/>
      <c r="D82" s="282"/>
      <c r="E82" s="283" t="s">
        <v>249</v>
      </c>
      <c r="F82" s="285"/>
      <c r="G82" s="27"/>
      <c r="H82" s="27"/>
      <c r="I82" s="145">
        <f>I83</f>
        <v>2407.2</v>
      </c>
    </row>
    <row r="83" spans="1:9" ht="46.5" customHeight="1">
      <c r="A83" s="280" t="s">
        <v>60</v>
      </c>
      <c r="B83" s="281"/>
      <c r="C83" s="281"/>
      <c r="D83" s="282"/>
      <c r="E83" s="283" t="s">
        <v>249</v>
      </c>
      <c r="F83" s="285"/>
      <c r="G83" s="27" t="s">
        <v>59</v>
      </c>
      <c r="H83" s="27"/>
      <c r="I83" s="145">
        <f>I84</f>
        <v>2407.2</v>
      </c>
    </row>
    <row r="84" spans="1:9" ht="26.25" customHeight="1">
      <c r="A84" s="280" t="s">
        <v>27</v>
      </c>
      <c r="B84" s="281"/>
      <c r="C84" s="281"/>
      <c r="D84" s="282"/>
      <c r="E84" s="283" t="s">
        <v>249</v>
      </c>
      <c r="F84" s="285"/>
      <c r="G84" s="27" t="s">
        <v>59</v>
      </c>
      <c r="H84" s="27" t="s">
        <v>35</v>
      </c>
      <c r="I84" s="145">
        <v>2407.2</v>
      </c>
    </row>
    <row r="85" spans="1:9" ht="20.25" customHeight="1">
      <c r="A85" s="362" t="s">
        <v>250</v>
      </c>
      <c r="B85" s="363"/>
      <c r="C85" s="363"/>
      <c r="D85" s="364"/>
      <c r="E85" s="373" t="s">
        <v>251</v>
      </c>
      <c r="F85" s="374"/>
      <c r="G85" s="24"/>
      <c r="H85" s="25"/>
      <c r="I85" s="144">
        <f>I86+I89</f>
        <v>11412.3</v>
      </c>
    </row>
    <row r="86" spans="1:9" ht="16.5" customHeight="1">
      <c r="A86" s="280" t="s">
        <v>248</v>
      </c>
      <c r="B86" s="281"/>
      <c r="C86" s="281"/>
      <c r="D86" s="282"/>
      <c r="E86" s="283" t="s">
        <v>252</v>
      </c>
      <c r="F86" s="285"/>
      <c r="G86" s="24"/>
      <c r="H86" s="25"/>
      <c r="I86" s="145">
        <f>I87</f>
        <v>9475.5</v>
      </c>
    </row>
    <row r="87" spans="1:9" ht="43.5" customHeight="1">
      <c r="A87" s="280" t="s">
        <v>328</v>
      </c>
      <c r="B87" s="281"/>
      <c r="C87" s="281"/>
      <c r="D87" s="282"/>
      <c r="E87" s="283" t="s">
        <v>252</v>
      </c>
      <c r="F87" s="285"/>
      <c r="G87" s="27" t="s">
        <v>59</v>
      </c>
      <c r="H87" s="27"/>
      <c r="I87" s="145">
        <f>I88</f>
        <v>9475.5</v>
      </c>
    </row>
    <row r="88" spans="1:9" ht="27.75" customHeight="1">
      <c r="A88" s="280" t="s">
        <v>16</v>
      </c>
      <c r="B88" s="281"/>
      <c r="C88" s="281"/>
      <c r="D88" s="282"/>
      <c r="E88" s="283" t="s">
        <v>252</v>
      </c>
      <c r="F88" s="285"/>
      <c r="G88" s="27" t="s">
        <v>59</v>
      </c>
      <c r="H88" s="27" t="s">
        <v>36</v>
      </c>
      <c r="I88" s="145">
        <v>9475.5</v>
      </c>
    </row>
    <row r="89" spans="1:9" ht="16.5" customHeight="1">
      <c r="A89" s="362" t="s">
        <v>253</v>
      </c>
      <c r="B89" s="363"/>
      <c r="C89" s="363"/>
      <c r="D89" s="364"/>
      <c r="E89" s="373" t="s">
        <v>254</v>
      </c>
      <c r="F89" s="374"/>
      <c r="G89" s="25"/>
      <c r="H89" s="24"/>
      <c r="I89" s="144">
        <f>I90+I93</f>
        <v>1936.8</v>
      </c>
    </row>
    <row r="90" spans="1:9" ht="19.5" customHeight="1">
      <c r="A90" s="280" t="s">
        <v>62</v>
      </c>
      <c r="B90" s="281"/>
      <c r="C90" s="281"/>
      <c r="D90" s="282"/>
      <c r="E90" s="283" t="s">
        <v>254</v>
      </c>
      <c r="F90" s="285"/>
      <c r="G90" s="27" t="s">
        <v>61</v>
      </c>
      <c r="H90" s="27"/>
      <c r="I90" s="145">
        <f>I91</f>
        <v>1906.8</v>
      </c>
    </row>
    <row r="91" spans="1:9" ht="33" customHeight="1">
      <c r="A91" s="280" t="s">
        <v>16</v>
      </c>
      <c r="B91" s="281"/>
      <c r="C91" s="281"/>
      <c r="D91" s="282"/>
      <c r="E91" s="283" t="s">
        <v>254</v>
      </c>
      <c r="F91" s="285"/>
      <c r="G91" s="27" t="s">
        <v>61</v>
      </c>
      <c r="H91" s="27" t="s">
        <v>36</v>
      </c>
      <c r="I91" s="145">
        <f>I92</f>
        <v>1906.8</v>
      </c>
    </row>
    <row r="92" spans="1:9" ht="17.25" customHeight="1">
      <c r="A92" s="280" t="s">
        <v>64</v>
      </c>
      <c r="B92" s="281"/>
      <c r="C92" s="281"/>
      <c r="D92" s="282"/>
      <c r="E92" s="283" t="s">
        <v>254</v>
      </c>
      <c r="F92" s="285"/>
      <c r="G92" s="27" t="s">
        <v>63</v>
      </c>
      <c r="H92" s="27"/>
      <c r="I92" s="145">
        <v>1906.8</v>
      </c>
    </row>
    <row r="93" spans="1:9" ht="29.25" customHeight="1">
      <c r="A93" s="280" t="s">
        <v>16</v>
      </c>
      <c r="B93" s="281"/>
      <c r="C93" s="281"/>
      <c r="D93" s="282"/>
      <c r="E93" s="283" t="s">
        <v>254</v>
      </c>
      <c r="F93" s="285"/>
      <c r="G93" s="146" t="s">
        <v>63</v>
      </c>
      <c r="H93" s="146" t="s">
        <v>36</v>
      </c>
      <c r="I93" s="147">
        <v>30</v>
      </c>
    </row>
    <row r="94" spans="1:9" ht="21.75" customHeight="1">
      <c r="A94" s="362" t="s">
        <v>19</v>
      </c>
      <c r="B94" s="363"/>
      <c r="C94" s="363"/>
      <c r="D94" s="364"/>
      <c r="E94" s="373" t="s">
        <v>256</v>
      </c>
      <c r="F94" s="374"/>
      <c r="G94" s="146"/>
      <c r="H94" s="146"/>
      <c r="I94" s="149">
        <f>I95</f>
        <v>50</v>
      </c>
    </row>
    <row r="95" spans="1:9" ht="18.75" customHeight="1">
      <c r="A95" s="384" t="s">
        <v>255</v>
      </c>
      <c r="B95" s="385"/>
      <c r="C95" s="385"/>
      <c r="D95" s="386"/>
      <c r="E95" s="283" t="s">
        <v>256</v>
      </c>
      <c r="F95" s="285"/>
      <c r="G95" s="27"/>
      <c r="H95" s="28"/>
      <c r="I95" s="145">
        <f>I96</f>
        <v>50</v>
      </c>
    </row>
    <row r="96" spans="1:9" ht="16.5" customHeight="1">
      <c r="A96" s="378" t="s">
        <v>64</v>
      </c>
      <c r="B96" s="379"/>
      <c r="C96" s="379"/>
      <c r="D96" s="380"/>
      <c r="E96" s="283" t="s">
        <v>256</v>
      </c>
      <c r="F96" s="285"/>
      <c r="G96" s="27" t="s">
        <v>63</v>
      </c>
      <c r="H96" s="27"/>
      <c r="I96" s="145">
        <f>I97</f>
        <v>50</v>
      </c>
    </row>
    <row r="97" spans="1:9" ht="15.75" customHeight="1">
      <c r="A97" s="381" t="s">
        <v>20</v>
      </c>
      <c r="B97" s="382"/>
      <c r="C97" s="382"/>
      <c r="D97" s="383"/>
      <c r="E97" s="283" t="s">
        <v>256</v>
      </c>
      <c r="F97" s="285"/>
      <c r="G97" s="27" t="s">
        <v>63</v>
      </c>
      <c r="H97" s="27" t="s">
        <v>40</v>
      </c>
      <c r="I97" s="145">
        <v>50</v>
      </c>
    </row>
    <row r="98" spans="1:9" ht="18" customHeight="1">
      <c r="A98" s="362" t="s">
        <v>257</v>
      </c>
      <c r="B98" s="363"/>
      <c r="C98" s="363"/>
      <c r="D98" s="364"/>
      <c r="E98" s="373" t="s">
        <v>258</v>
      </c>
      <c r="F98" s="374"/>
      <c r="G98" s="148"/>
      <c r="H98" s="148"/>
      <c r="I98" s="149">
        <f>I99+I102</f>
        <v>2552.1</v>
      </c>
    </row>
    <row r="99" spans="1:9" ht="18.75" customHeight="1">
      <c r="A99" s="280" t="s">
        <v>248</v>
      </c>
      <c r="B99" s="281"/>
      <c r="C99" s="281"/>
      <c r="D99" s="282"/>
      <c r="E99" s="283" t="s">
        <v>259</v>
      </c>
      <c r="F99" s="285"/>
      <c r="G99" s="27"/>
      <c r="H99" s="27"/>
      <c r="I99" s="145">
        <f>I100</f>
        <v>2552.1</v>
      </c>
    </row>
    <row r="100" spans="1:9" ht="43.5" customHeight="1">
      <c r="A100" s="280" t="s">
        <v>328</v>
      </c>
      <c r="B100" s="281"/>
      <c r="C100" s="281"/>
      <c r="D100" s="282"/>
      <c r="E100" s="283" t="s">
        <v>259</v>
      </c>
      <c r="F100" s="285"/>
      <c r="G100" s="26" t="s">
        <v>59</v>
      </c>
      <c r="H100" s="27"/>
      <c r="I100" s="150">
        <f>I101</f>
        <v>2552.1</v>
      </c>
    </row>
    <row r="101" spans="1:9" ht="34.5" customHeight="1">
      <c r="A101" s="280" t="s">
        <v>16</v>
      </c>
      <c r="B101" s="281"/>
      <c r="C101" s="281"/>
      <c r="D101" s="282"/>
      <c r="E101" s="283" t="s">
        <v>259</v>
      </c>
      <c r="F101" s="285"/>
      <c r="G101" s="27" t="s">
        <v>59</v>
      </c>
      <c r="H101" s="27" t="s">
        <v>37</v>
      </c>
      <c r="I101" s="150">
        <v>2552.1</v>
      </c>
    </row>
    <row r="102" spans="1:9" ht="14.25" customHeight="1">
      <c r="A102" s="280" t="s">
        <v>253</v>
      </c>
      <c r="B102" s="281"/>
      <c r="C102" s="281"/>
      <c r="D102" s="282"/>
      <c r="E102" s="283" t="s">
        <v>260</v>
      </c>
      <c r="F102" s="285"/>
      <c r="G102" s="27"/>
      <c r="H102" s="27"/>
      <c r="I102" s="145">
        <f>I103+I105</f>
        <v>0</v>
      </c>
    </row>
    <row r="103" spans="1:9" ht="21.75" customHeight="1">
      <c r="A103" s="280" t="s">
        <v>62</v>
      </c>
      <c r="B103" s="281"/>
      <c r="C103" s="281"/>
      <c r="D103" s="282"/>
      <c r="E103" s="283" t="s">
        <v>260</v>
      </c>
      <c r="F103" s="285"/>
      <c r="G103" s="27" t="s">
        <v>61</v>
      </c>
      <c r="H103" s="27"/>
      <c r="I103" s="145">
        <f>I104</f>
        <v>0</v>
      </c>
    </row>
    <row r="104" spans="1:9" ht="30" customHeight="1">
      <c r="A104" s="280" t="s">
        <v>16</v>
      </c>
      <c r="B104" s="281"/>
      <c r="C104" s="281"/>
      <c r="D104" s="282"/>
      <c r="E104" s="283" t="s">
        <v>260</v>
      </c>
      <c r="F104" s="285"/>
      <c r="G104" s="27" t="s">
        <v>61</v>
      </c>
      <c r="H104" s="27" t="s">
        <v>37</v>
      </c>
      <c r="I104" s="145">
        <v>0</v>
      </c>
    </row>
    <row r="105" spans="1:9" ht="16.5" customHeight="1">
      <c r="A105" s="280" t="s">
        <v>64</v>
      </c>
      <c r="B105" s="281"/>
      <c r="C105" s="281"/>
      <c r="D105" s="282"/>
      <c r="E105" s="283" t="s">
        <v>260</v>
      </c>
      <c r="F105" s="285"/>
      <c r="G105" s="27" t="s">
        <v>63</v>
      </c>
      <c r="H105" s="27"/>
      <c r="I105" s="145">
        <f>I106</f>
        <v>0</v>
      </c>
    </row>
    <row r="106" spans="1:9" ht="31.5" customHeight="1">
      <c r="A106" s="280" t="s">
        <v>16</v>
      </c>
      <c r="B106" s="281"/>
      <c r="C106" s="281"/>
      <c r="D106" s="282"/>
      <c r="E106" s="283" t="s">
        <v>260</v>
      </c>
      <c r="F106" s="285"/>
      <c r="G106" s="27" t="s">
        <v>63</v>
      </c>
      <c r="H106" s="27" t="s">
        <v>37</v>
      </c>
      <c r="I106" s="145">
        <v>0</v>
      </c>
    </row>
    <row r="107" spans="1:9" ht="16.5" customHeight="1">
      <c r="A107" s="362" t="s">
        <v>56</v>
      </c>
      <c r="B107" s="363"/>
      <c r="C107" s="363"/>
      <c r="D107" s="364"/>
      <c r="E107" s="373" t="s">
        <v>469</v>
      </c>
      <c r="F107" s="374"/>
      <c r="G107" s="24"/>
      <c r="H107" s="24"/>
      <c r="I107" s="144">
        <f>I108</f>
        <v>615.8</v>
      </c>
    </row>
    <row r="108" spans="1:9" ht="18" customHeight="1">
      <c r="A108" s="362" t="s">
        <v>463</v>
      </c>
      <c r="B108" s="363"/>
      <c r="C108" s="363"/>
      <c r="D108" s="364"/>
      <c r="E108" s="373" t="s">
        <v>468</v>
      </c>
      <c r="F108" s="374"/>
      <c r="G108" s="24"/>
      <c r="H108" s="24"/>
      <c r="I108" s="144">
        <f>I109+I110</f>
        <v>615.8</v>
      </c>
    </row>
    <row r="109" spans="1:9" ht="17.25" customHeight="1">
      <c r="A109" s="280" t="s">
        <v>464</v>
      </c>
      <c r="B109" s="281"/>
      <c r="C109" s="281"/>
      <c r="D109" s="282"/>
      <c r="E109" s="283" t="s">
        <v>466</v>
      </c>
      <c r="F109" s="285"/>
      <c r="G109" s="27"/>
      <c r="H109" s="27"/>
      <c r="I109" s="145">
        <v>307.9</v>
      </c>
    </row>
    <row r="110" spans="1:9" ht="18" customHeight="1">
      <c r="A110" s="280" t="s">
        <v>465</v>
      </c>
      <c r="B110" s="281"/>
      <c r="C110" s="281"/>
      <c r="D110" s="282"/>
      <c r="E110" s="283" t="s">
        <v>467</v>
      </c>
      <c r="F110" s="285"/>
      <c r="G110" s="27" t="s">
        <v>63</v>
      </c>
      <c r="H110" s="27" t="s">
        <v>39</v>
      </c>
      <c r="I110" s="145">
        <v>307.9</v>
      </c>
    </row>
    <row r="111" spans="1:9" ht="21" customHeight="1">
      <c r="A111" s="362" t="s">
        <v>262</v>
      </c>
      <c r="B111" s="363"/>
      <c r="C111" s="363"/>
      <c r="D111" s="364"/>
      <c r="E111" s="373" t="s">
        <v>263</v>
      </c>
      <c r="F111" s="374"/>
      <c r="G111" s="24"/>
      <c r="H111" s="24"/>
      <c r="I111" s="144">
        <f>I112</f>
        <v>90.8</v>
      </c>
    </row>
    <row r="112" spans="1:9" ht="32.25" customHeight="1">
      <c r="A112" s="362" t="s">
        <v>264</v>
      </c>
      <c r="B112" s="363"/>
      <c r="C112" s="363"/>
      <c r="D112" s="364"/>
      <c r="E112" s="373" t="s">
        <v>265</v>
      </c>
      <c r="F112" s="374"/>
      <c r="G112" s="24"/>
      <c r="H112" s="24"/>
      <c r="I112" s="144">
        <f>I113+I124</f>
        <v>90.8</v>
      </c>
    </row>
    <row r="113" spans="1:9" ht="29.25" customHeight="1">
      <c r="A113" s="280" t="s">
        <v>74</v>
      </c>
      <c r="B113" s="281"/>
      <c r="C113" s="281"/>
      <c r="D113" s="282"/>
      <c r="E113" s="283" t="s">
        <v>266</v>
      </c>
      <c r="F113" s="285"/>
      <c r="G113" s="27"/>
      <c r="H113" s="27"/>
      <c r="I113" s="145">
        <f>I120+I121</f>
        <v>90.1</v>
      </c>
    </row>
    <row r="114" spans="1:9" ht="12.75" customHeight="1" hidden="1">
      <c r="A114" s="280" t="s">
        <v>60</v>
      </c>
      <c r="B114" s="281"/>
      <c r="C114" s="281"/>
      <c r="D114" s="282"/>
      <c r="E114" s="283" t="s">
        <v>266</v>
      </c>
      <c r="F114" s="285"/>
      <c r="G114" s="27" t="s">
        <v>59</v>
      </c>
      <c r="H114" s="27"/>
      <c r="I114" s="145">
        <f>I115</f>
        <v>30.4</v>
      </c>
    </row>
    <row r="115" spans="1:9" ht="12.75" customHeight="1" hidden="1">
      <c r="A115" s="273" t="s">
        <v>25</v>
      </c>
      <c r="B115" s="274"/>
      <c r="C115" s="274"/>
      <c r="D115" s="275"/>
      <c r="E115" s="283" t="s">
        <v>266</v>
      </c>
      <c r="F115" s="285"/>
      <c r="G115" s="27" t="s">
        <v>59</v>
      </c>
      <c r="H115" s="27" t="s">
        <v>50</v>
      </c>
      <c r="I115" s="145">
        <v>30.4</v>
      </c>
    </row>
    <row r="116" spans="1:9" ht="12.75" customHeight="1" hidden="1">
      <c r="A116" s="280" t="s">
        <v>62</v>
      </c>
      <c r="B116" s="281"/>
      <c r="C116" s="281"/>
      <c r="D116" s="282"/>
      <c r="E116" s="283" t="s">
        <v>266</v>
      </c>
      <c r="F116" s="285"/>
      <c r="G116" s="27" t="s">
        <v>61</v>
      </c>
      <c r="H116" s="27"/>
      <c r="I116" s="145">
        <f>I117</f>
        <v>1.9</v>
      </c>
    </row>
    <row r="117" spans="1:9" ht="12.75" customHeight="1" hidden="1">
      <c r="A117" s="273" t="s">
        <v>25</v>
      </c>
      <c r="B117" s="274"/>
      <c r="C117" s="274"/>
      <c r="D117" s="275"/>
      <c r="E117" s="283" t="s">
        <v>266</v>
      </c>
      <c r="F117" s="285"/>
      <c r="G117" s="27" t="s">
        <v>61</v>
      </c>
      <c r="H117" s="27" t="s">
        <v>50</v>
      </c>
      <c r="I117" s="145">
        <v>1.9</v>
      </c>
    </row>
    <row r="118" spans="1:9" ht="12.75" customHeight="1" hidden="1">
      <c r="A118" s="280" t="s">
        <v>267</v>
      </c>
      <c r="B118" s="281"/>
      <c r="C118" s="281"/>
      <c r="D118" s="282"/>
      <c r="E118" s="283" t="s">
        <v>268</v>
      </c>
      <c r="F118" s="285"/>
      <c r="G118" s="27"/>
      <c r="H118" s="27"/>
      <c r="I118" s="145">
        <f>I119</f>
        <v>0</v>
      </c>
    </row>
    <row r="119" spans="1:9" ht="12.75" customHeight="1" hidden="1">
      <c r="A119" s="280" t="s">
        <v>62</v>
      </c>
      <c r="B119" s="281"/>
      <c r="C119" s="281"/>
      <c r="D119" s="282"/>
      <c r="E119" s="283" t="s">
        <v>268</v>
      </c>
      <c r="F119" s="285"/>
      <c r="G119" s="27" t="s">
        <v>61</v>
      </c>
      <c r="H119" s="27"/>
      <c r="I119" s="145">
        <f>I122</f>
        <v>0</v>
      </c>
    </row>
    <row r="120" spans="1:9" ht="46.5" customHeight="1">
      <c r="A120" s="280" t="s">
        <v>306</v>
      </c>
      <c r="B120" s="281"/>
      <c r="C120" s="281"/>
      <c r="D120" s="282"/>
      <c r="E120" s="283" t="s">
        <v>266</v>
      </c>
      <c r="F120" s="285"/>
      <c r="G120" s="27" t="s">
        <v>59</v>
      </c>
      <c r="H120" s="27" t="s">
        <v>50</v>
      </c>
      <c r="I120" s="145">
        <v>90.1</v>
      </c>
    </row>
    <row r="121" spans="1:9" ht="20.25" customHeight="1">
      <c r="A121" s="280" t="s">
        <v>62</v>
      </c>
      <c r="B121" s="281"/>
      <c r="C121" s="281"/>
      <c r="D121" s="282"/>
      <c r="E121" s="283" t="s">
        <v>266</v>
      </c>
      <c r="F121" s="285"/>
      <c r="G121" s="27" t="s">
        <v>61</v>
      </c>
      <c r="H121" s="27"/>
      <c r="I121" s="145">
        <f>I122</f>
        <v>0</v>
      </c>
    </row>
    <row r="122" spans="1:9" ht="17.25" customHeight="1">
      <c r="A122" s="370" t="s">
        <v>25</v>
      </c>
      <c r="B122" s="371"/>
      <c r="C122" s="371"/>
      <c r="D122" s="372"/>
      <c r="E122" s="283" t="s">
        <v>268</v>
      </c>
      <c r="F122" s="285"/>
      <c r="G122" s="27" t="s">
        <v>61</v>
      </c>
      <c r="H122" s="27" t="s">
        <v>50</v>
      </c>
      <c r="I122" s="145">
        <v>0</v>
      </c>
    </row>
    <row r="123" spans="1:9" ht="60.75" customHeight="1">
      <c r="A123" s="370" t="s">
        <v>267</v>
      </c>
      <c r="B123" s="371"/>
      <c r="C123" s="371"/>
      <c r="D123" s="372"/>
      <c r="E123" s="283" t="s">
        <v>268</v>
      </c>
      <c r="F123" s="285"/>
      <c r="G123" s="27"/>
      <c r="H123" s="27"/>
      <c r="I123" s="145">
        <f>I124</f>
        <v>0.7</v>
      </c>
    </row>
    <row r="124" spans="1:9" ht="17.25" customHeight="1">
      <c r="A124" s="370" t="s">
        <v>62</v>
      </c>
      <c r="B124" s="371"/>
      <c r="C124" s="371"/>
      <c r="D124" s="372"/>
      <c r="E124" s="283" t="s">
        <v>268</v>
      </c>
      <c r="F124" s="285"/>
      <c r="G124" s="27" t="s">
        <v>61</v>
      </c>
      <c r="H124" s="27"/>
      <c r="I124" s="145">
        <f>I125</f>
        <v>0.7</v>
      </c>
    </row>
    <row r="125" spans="1:9" ht="20.25" customHeight="1">
      <c r="A125" s="370" t="s">
        <v>269</v>
      </c>
      <c r="B125" s="371"/>
      <c r="C125" s="371"/>
      <c r="D125" s="372"/>
      <c r="E125" s="283" t="s">
        <v>268</v>
      </c>
      <c r="F125" s="285"/>
      <c r="G125" s="27" t="s">
        <v>61</v>
      </c>
      <c r="H125" s="27" t="s">
        <v>238</v>
      </c>
      <c r="I125" s="145">
        <v>0.7</v>
      </c>
    </row>
    <row r="126" spans="1:9" ht="16.5" customHeight="1">
      <c r="A126" s="507" t="s">
        <v>287</v>
      </c>
      <c r="B126" s="151"/>
      <c r="C126" s="152"/>
      <c r="D126" s="153"/>
      <c r="E126" s="373" t="s">
        <v>261</v>
      </c>
      <c r="F126" s="374"/>
      <c r="G126" s="24"/>
      <c r="H126" s="24"/>
      <c r="I126" s="144">
        <f>I127</f>
        <v>0.8</v>
      </c>
    </row>
    <row r="127" spans="1:9" ht="21" customHeight="1">
      <c r="A127" s="280" t="s">
        <v>72</v>
      </c>
      <c r="B127" s="281"/>
      <c r="C127" s="281"/>
      <c r="D127" s="282"/>
      <c r="E127" s="283" t="s">
        <v>261</v>
      </c>
      <c r="F127" s="285"/>
      <c r="G127" s="27"/>
      <c r="H127" s="27"/>
      <c r="I127" s="145">
        <f>I128</f>
        <v>0.8</v>
      </c>
    </row>
    <row r="128" spans="1:9" ht="18" customHeight="1">
      <c r="A128" s="280" t="s">
        <v>72</v>
      </c>
      <c r="B128" s="281"/>
      <c r="C128" s="281"/>
      <c r="D128" s="282"/>
      <c r="E128" s="283" t="s">
        <v>261</v>
      </c>
      <c r="F128" s="285"/>
      <c r="G128" s="27" t="s">
        <v>75</v>
      </c>
      <c r="H128" s="27"/>
      <c r="I128" s="145">
        <f>I129</f>
        <v>0.8</v>
      </c>
    </row>
    <row r="129" spans="1:9" ht="19.5" customHeight="1">
      <c r="A129" s="370" t="s">
        <v>69</v>
      </c>
      <c r="B129" s="371"/>
      <c r="C129" s="371"/>
      <c r="D129" s="372"/>
      <c r="E129" s="283" t="s">
        <v>261</v>
      </c>
      <c r="F129" s="285"/>
      <c r="G129" s="27" t="s">
        <v>75</v>
      </c>
      <c r="H129" s="27" t="s">
        <v>73</v>
      </c>
      <c r="I129" s="145">
        <v>0.8</v>
      </c>
    </row>
    <row r="130" spans="1:9" ht="30" customHeight="1">
      <c r="A130" s="362" t="s">
        <v>270</v>
      </c>
      <c r="B130" s="363"/>
      <c r="C130" s="363"/>
      <c r="D130" s="364"/>
      <c r="E130" s="373" t="s">
        <v>271</v>
      </c>
      <c r="F130" s="374"/>
      <c r="G130" s="24"/>
      <c r="H130" s="24"/>
      <c r="I130" s="144">
        <f>I131</f>
        <v>350.9</v>
      </c>
    </row>
    <row r="131" spans="1:9" s="8" customFormat="1" ht="17.25" customHeight="1">
      <c r="A131" s="280" t="s">
        <v>272</v>
      </c>
      <c r="B131" s="281"/>
      <c r="C131" s="281"/>
      <c r="D131" s="282"/>
      <c r="E131" s="283" t="s">
        <v>273</v>
      </c>
      <c r="F131" s="285"/>
      <c r="G131" s="27"/>
      <c r="H131" s="27"/>
      <c r="I131" s="145">
        <f>I132</f>
        <v>350.9</v>
      </c>
    </row>
    <row r="132" spans="1:9" s="8" customFormat="1" ht="15" customHeight="1">
      <c r="A132" s="280" t="s">
        <v>65</v>
      </c>
      <c r="B132" s="281"/>
      <c r="C132" s="281"/>
      <c r="D132" s="282"/>
      <c r="E132" s="283" t="s">
        <v>273</v>
      </c>
      <c r="F132" s="285"/>
      <c r="G132" s="27" t="s">
        <v>14</v>
      </c>
      <c r="H132" s="27"/>
      <c r="I132" s="145">
        <f>I133</f>
        <v>350.9</v>
      </c>
    </row>
    <row r="133" spans="1:9" s="8" customFormat="1" ht="18" customHeight="1">
      <c r="A133" s="280" t="s">
        <v>34</v>
      </c>
      <c r="B133" s="281"/>
      <c r="C133" s="281"/>
      <c r="D133" s="282"/>
      <c r="E133" s="283" t="s">
        <v>273</v>
      </c>
      <c r="F133" s="285"/>
      <c r="G133" s="27" t="s">
        <v>14</v>
      </c>
      <c r="H133" s="27" t="s">
        <v>54</v>
      </c>
      <c r="I133" s="145">
        <v>350.9</v>
      </c>
    </row>
    <row r="134" spans="1:9" s="8" customFormat="1" ht="27" customHeight="1">
      <c r="A134" s="444" t="s">
        <v>274</v>
      </c>
      <c r="B134" s="445"/>
      <c r="C134" s="445"/>
      <c r="D134" s="446"/>
      <c r="E134" s="373" t="s">
        <v>275</v>
      </c>
      <c r="F134" s="374"/>
      <c r="G134" s="24"/>
      <c r="H134" s="24"/>
      <c r="I134" s="144">
        <f>I139+I152+I155+I159+I173+I135</f>
        <v>25090.100000000002</v>
      </c>
    </row>
    <row r="135" spans="1:9" s="8" customFormat="1" ht="18" customHeight="1">
      <c r="A135" s="362" t="s">
        <v>11</v>
      </c>
      <c r="B135" s="363"/>
      <c r="C135" s="363"/>
      <c r="D135" s="364"/>
      <c r="E135" s="373" t="s">
        <v>442</v>
      </c>
      <c r="F135" s="374"/>
      <c r="G135" s="24"/>
      <c r="H135" s="24"/>
      <c r="I135" s="144">
        <f>I136</f>
        <v>0</v>
      </c>
    </row>
    <row r="136" spans="1:9" s="8" customFormat="1" ht="18.75" customHeight="1">
      <c r="A136" s="375" t="s">
        <v>278</v>
      </c>
      <c r="B136" s="376"/>
      <c r="C136" s="376"/>
      <c r="D136" s="377"/>
      <c r="E136" s="283" t="s">
        <v>443</v>
      </c>
      <c r="F136" s="285"/>
      <c r="G136" s="24"/>
      <c r="H136" s="24"/>
      <c r="I136" s="144">
        <f>I137</f>
        <v>0</v>
      </c>
    </row>
    <row r="137" spans="1:9" s="8" customFormat="1" ht="18" customHeight="1">
      <c r="A137" s="370" t="s">
        <v>62</v>
      </c>
      <c r="B137" s="371"/>
      <c r="C137" s="371"/>
      <c r="D137" s="372"/>
      <c r="E137" s="283" t="s">
        <v>443</v>
      </c>
      <c r="F137" s="285"/>
      <c r="G137" s="27" t="s">
        <v>61</v>
      </c>
      <c r="H137" s="27"/>
      <c r="I137" s="144">
        <f>I138</f>
        <v>0</v>
      </c>
    </row>
    <row r="138" spans="1:9" s="8" customFormat="1" ht="18.75" customHeight="1">
      <c r="A138" s="280" t="s">
        <v>11</v>
      </c>
      <c r="B138" s="281"/>
      <c r="C138" s="281"/>
      <c r="D138" s="282"/>
      <c r="E138" s="283" t="s">
        <v>443</v>
      </c>
      <c r="F138" s="285"/>
      <c r="G138" s="27" t="s">
        <v>61</v>
      </c>
      <c r="H138" s="27" t="s">
        <v>44</v>
      </c>
      <c r="I138" s="144">
        <v>0</v>
      </c>
    </row>
    <row r="139" spans="1:9" s="8" customFormat="1" ht="44.25" customHeight="1">
      <c r="A139" s="444" t="s">
        <v>276</v>
      </c>
      <c r="B139" s="445"/>
      <c r="C139" s="445"/>
      <c r="D139" s="446"/>
      <c r="E139" s="373" t="s">
        <v>277</v>
      </c>
      <c r="F139" s="374"/>
      <c r="G139" s="24"/>
      <c r="H139" s="24"/>
      <c r="I139" s="144">
        <f>I140+I147</f>
        <v>12830.1</v>
      </c>
    </row>
    <row r="140" spans="1:9" ht="18.75" customHeight="1">
      <c r="A140" s="375" t="s">
        <v>278</v>
      </c>
      <c r="B140" s="376"/>
      <c r="C140" s="376"/>
      <c r="D140" s="377"/>
      <c r="E140" s="283" t="s">
        <v>279</v>
      </c>
      <c r="F140" s="285"/>
      <c r="G140" s="27"/>
      <c r="H140" s="27"/>
      <c r="I140" s="145">
        <f>I141</f>
        <v>2030.1</v>
      </c>
    </row>
    <row r="141" spans="1:9" ht="18" customHeight="1">
      <c r="A141" s="280" t="s">
        <v>62</v>
      </c>
      <c r="B141" s="281"/>
      <c r="C141" s="281"/>
      <c r="D141" s="282"/>
      <c r="E141" s="283" t="s">
        <v>279</v>
      </c>
      <c r="F141" s="285"/>
      <c r="G141" s="27" t="s">
        <v>61</v>
      </c>
      <c r="H141" s="27"/>
      <c r="I141" s="145">
        <f>I142</f>
        <v>2030.1</v>
      </c>
    </row>
    <row r="142" spans="1:9" ht="18" customHeight="1">
      <c r="A142" s="280" t="s">
        <v>280</v>
      </c>
      <c r="B142" s="281"/>
      <c r="C142" s="281"/>
      <c r="D142" s="282"/>
      <c r="E142" s="283" t="s">
        <v>279</v>
      </c>
      <c r="F142" s="285"/>
      <c r="G142" s="27" t="s">
        <v>61</v>
      </c>
      <c r="H142" s="27" t="s">
        <v>58</v>
      </c>
      <c r="I142" s="145">
        <v>2030.1</v>
      </c>
    </row>
    <row r="143" spans="1:9" ht="30.75" customHeight="1" hidden="1">
      <c r="A143" s="362" t="s">
        <v>281</v>
      </c>
      <c r="B143" s="363"/>
      <c r="C143" s="363"/>
      <c r="D143" s="364"/>
      <c r="E143" s="373" t="s">
        <v>282</v>
      </c>
      <c r="F143" s="374"/>
      <c r="G143" s="24"/>
      <c r="H143" s="24"/>
      <c r="I143" s="144">
        <f>I144</f>
        <v>0</v>
      </c>
    </row>
    <row r="144" spans="1:9" ht="13.5" customHeight="1" hidden="1">
      <c r="A144" s="375" t="s">
        <v>278</v>
      </c>
      <c r="B144" s="376"/>
      <c r="C144" s="376"/>
      <c r="D144" s="377"/>
      <c r="E144" s="283" t="s">
        <v>283</v>
      </c>
      <c r="F144" s="285"/>
      <c r="G144" s="27"/>
      <c r="H144" s="27"/>
      <c r="I144" s="145">
        <f>I145</f>
        <v>0</v>
      </c>
    </row>
    <row r="145" spans="1:9" ht="12.75" customHeight="1" hidden="1">
      <c r="A145" s="280" t="s">
        <v>62</v>
      </c>
      <c r="B145" s="281"/>
      <c r="C145" s="281"/>
      <c r="D145" s="282"/>
      <c r="E145" s="283" t="s">
        <v>283</v>
      </c>
      <c r="F145" s="285"/>
      <c r="G145" s="27" t="s">
        <v>61</v>
      </c>
      <c r="H145" s="27"/>
      <c r="I145" s="145">
        <f>I146</f>
        <v>0</v>
      </c>
    </row>
    <row r="146" spans="1:9" ht="12.75" customHeight="1" hidden="1">
      <c r="A146" s="370" t="s">
        <v>17</v>
      </c>
      <c r="B146" s="371"/>
      <c r="C146" s="371"/>
      <c r="D146" s="372"/>
      <c r="E146" s="283" t="s">
        <v>283</v>
      </c>
      <c r="F146" s="285"/>
      <c r="G146" s="27" t="s">
        <v>61</v>
      </c>
      <c r="H146" s="27" t="s">
        <v>49</v>
      </c>
      <c r="I146" s="145">
        <v>0</v>
      </c>
    </row>
    <row r="147" spans="1:9" ht="32.25" customHeight="1">
      <c r="A147" s="404" t="s">
        <v>479</v>
      </c>
      <c r="B147" s="405"/>
      <c r="C147" s="405"/>
      <c r="D147" s="406"/>
      <c r="E147" s="373" t="s">
        <v>277</v>
      </c>
      <c r="F147" s="374"/>
      <c r="G147" s="24"/>
      <c r="H147" s="24"/>
      <c r="I147" s="144">
        <f>I148+I150</f>
        <v>10800</v>
      </c>
    </row>
    <row r="148" spans="1:9" ht="19.5" customHeight="1">
      <c r="A148" s="280" t="s">
        <v>62</v>
      </c>
      <c r="B148" s="281"/>
      <c r="C148" s="281"/>
      <c r="D148" s="282"/>
      <c r="E148" s="283" t="s">
        <v>483</v>
      </c>
      <c r="F148" s="285"/>
      <c r="G148" s="27"/>
      <c r="H148" s="27"/>
      <c r="I148" s="145">
        <f>I149</f>
        <v>9720</v>
      </c>
    </row>
    <row r="149" spans="1:9" ht="15.75" customHeight="1">
      <c r="A149" s="280" t="s">
        <v>280</v>
      </c>
      <c r="B149" s="281"/>
      <c r="C149" s="281"/>
      <c r="D149" s="282"/>
      <c r="E149" s="283" t="s">
        <v>483</v>
      </c>
      <c r="F149" s="285"/>
      <c r="G149" s="27"/>
      <c r="H149" s="27"/>
      <c r="I149" s="145">
        <v>9720</v>
      </c>
    </row>
    <row r="150" spans="1:9" ht="15.75" customHeight="1">
      <c r="A150" s="280" t="s">
        <v>62</v>
      </c>
      <c r="B150" s="281"/>
      <c r="C150" s="281"/>
      <c r="D150" s="282"/>
      <c r="E150" s="283" t="s">
        <v>483</v>
      </c>
      <c r="F150" s="285"/>
      <c r="G150" s="27"/>
      <c r="H150" s="27"/>
      <c r="I150" s="145">
        <f>I151</f>
        <v>1080</v>
      </c>
    </row>
    <row r="151" spans="1:9" ht="16.5" customHeight="1">
      <c r="A151" s="280" t="s">
        <v>280</v>
      </c>
      <c r="B151" s="281"/>
      <c r="C151" s="281"/>
      <c r="D151" s="282"/>
      <c r="E151" s="283" t="s">
        <v>483</v>
      </c>
      <c r="F151" s="285"/>
      <c r="G151" s="27" t="s">
        <v>61</v>
      </c>
      <c r="H151" s="27" t="s">
        <v>58</v>
      </c>
      <c r="I151" s="145">
        <v>1080</v>
      </c>
    </row>
    <row r="152" spans="1:9" ht="31.5" customHeight="1">
      <c r="A152" s="404" t="s">
        <v>307</v>
      </c>
      <c r="B152" s="405"/>
      <c r="C152" s="405"/>
      <c r="D152" s="406"/>
      <c r="E152" s="373" t="s">
        <v>308</v>
      </c>
      <c r="F152" s="374"/>
      <c r="G152" s="27"/>
      <c r="H152" s="27"/>
      <c r="I152" s="144">
        <f>I154</f>
        <v>1466.8</v>
      </c>
    </row>
    <row r="153" spans="1:9" ht="32.25" customHeight="1">
      <c r="A153" s="370" t="s">
        <v>309</v>
      </c>
      <c r="B153" s="371"/>
      <c r="C153" s="371"/>
      <c r="D153" s="372"/>
      <c r="E153" s="283" t="s">
        <v>331</v>
      </c>
      <c r="F153" s="285"/>
      <c r="G153" s="27"/>
      <c r="H153" s="27"/>
      <c r="I153" s="145">
        <f>I154</f>
        <v>1466.8</v>
      </c>
    </row>
    <row r="154" spans="1:9" ht="20.25" customHeight="1">
      <c r="A154" s="280" t="s">
        <v>62</v>
      </c>
      <c r="B154" s="281"/>
      <c r="C154" s="281"/>
      <c r="D154" s="282"/>
      <c r="E154" s="283" t="s">
        <v>331</v>
      </c>
      <c r="F154" s="285"/>
      <c r="G154" s="27" t="s">
        <v>61</v>
      </c>
      <c r="H154" s="27" t="s">
        <v>297</v>
      </c>
      <c r="I154" s="145">
        <v>1466.8</v>
      </c>
    </row>
    <row r="155" spans="1:9" ht="27" customHeight="1">
      <c r="A155" s="404" t="s">
        <v>310</v>
      </c>
      <c r="B155" s="405"/>
      <c r="C155" s="405"/>
      <c r="D155" s="406"/>
      <c r="E155" s="373" t="s">
        <v>312</v>
      </c>
      <c r="F155" s="374"/>
      <c r="G155" s="27"/>
      <c r="H155" s="27"/>
      <c r="I155" s="144">
        <f>I156</f>
        <v>250</v>
      </c>
    </row>
    <row r="156" spans="1:9" ht="20.25" customHeight="1">
      <c r="A156" s="370" t="s">
        <v>278</v>
      </c>
      <c r="B156" s="371"/>
      <c r="C156" s="371"/>
      <c r="D156" s="372"/>
      <c r="E156" s="283" t="s">
        <v>313</v>
      </c>
      <c r="F156" s="285"/>
      <c r="G156" s="27"/>
      <c r="H156" s="27"/>
      <c r="I156" s="145">
        <f>I158</f>
        <v>250</v>
      </c>
    </row>
    <row r="157" spans="1:9" ht="19.5" customHeight="1">
      <c r="A157" s="370" t="s">
        <v>62</v>
      </c>
      <c r="B157" s="371"/>
      <c r="C157" s="371"/>
      <c r="D157" s="372"/>
      <c r="E157" s="283" t="s">
        <v>313</v>
      </c>
      <c r="F157" s="285"/>
      <c r="G157" s="27"/>
      <c r="H157" s="27"/>
      <c r="I157" s="145">
        <f>I158</f>
        <v>250</v>
      </c>
    </row>
    <row r="158" spans="1:9" ht="18.75" customHeight="1">
      <c r="A158" s="370" t="s">
        <v>311</v>
      </c>
      <c r="B158" s="371"/>
      <c r="C158" s="371"/>
      <c r="D158" s="372"/>
      <c r="E158" s="283" t="s">
        <v>313</v>
      </c>
      <c r="F158" s="285"/>
      <c r="G158" s="27" t="s">
        <v>61</v>
      </c>
      <c r="H158" s="27" t="s">
        <v>48</v>
      </c>
      <c r="I158" s="145">
        <v>250</v>
      </c>
    </row>
    <row r="159" spans="1:9" ht="30" customHeight="1">
      <c r="A159" s="404" t="s">
        <v>281</v>
      </c>
      <c r="B159" s="405"/>
      <c r="C159" s="405"/>
      <c r="D159" s="406"/>
      <c r="E159" s="373" t="s">
        <v>282</v>
      </c>
      <c r="F159" s="374"/>
      <c r="G159" s="27"/>
      <c r="H159" s="27"/>
      <c r="I159" s="144">
        <f>I160+I163+I168</f>
        <v>7810.3</v>
      </c>
    </row>
    <row r="160" spans="1:9" ht="19.5" customHeight="1">
      <c r="A160" s="370" t="s">
        <v>278</v>
      </c>
      <c r="B160" s="371"/>
      <c r="C160" s="371"/>
      <c r="D160" s="372"/>
      <c r="E160" s="283" t="s">
        <v>283</v>
      </c>
      <c r="F160" s="285"/>
      <c r="G160" s="27"/>
      <c r="H160" s="27"/>
      <c r="I160" s="145">
        <f>I161</f>
        <v>3664.1</v>
      </c>
    </row>
    <row r="161" spans="1:9" ht="18" customHeight="1">
      <c r="A161" s="370" t="s">
        <v>62</v>
      </c>
      <c r="B161" s="371"/>
      <c r="C161" s="371"/>
      <c r="D161" s="372"/>
      <c r="E161" s="283" t="s">
        <v>283</v>
      </c>
      <c r="F161" s="285"/>
      <c r="G161" s="27" t="s">
        <v>61</v>
      </c>
      <c r="H161" s="27"/>
      <c r="I161" s="145">
        <f>I162</f>
        <v>3664.1</v>
      </c>
    </row>
    <row r="162" spans="1:9" ht="18.75" customHeight="1">
      <c r="A162" s="370" t="s">
        <v>17</v>
      </c>
      <c r="B162" s="371"/>
      <c r="C162" s="371"/>
      <c r="D162" s="372"/>
      <c r="E162" s="283" t="s">
        <v>283</v>
      </c>
      <c r="F162" s="285"/>
      <c r="G162" s="27" t="s">
        <v>61</v>
      </c>
      <c r="H162" s="27" t="s">
        <v>49</v>
      </c>
      <c r="I162" s="145">
        <v>3664.1</v>
      </c>
    </row>
    <row r="163" spans="1:9" ht="33" customHeight="1">
      <c r="A163" s="404" t="s">
        <v>359</v>
      </c>
      <c r="B163" s="405"/>
      <c r="C163" s="405"/>
      <c r="D163" s="406"/>
      <c r="E163" s="373" t="s">
        <v>358</v>
      </c>
      <c r="F163" s="374"/>
      <c r="G163" s="27"/>
      <c r="H163" s="27"/>
      <c r="I163" s="144">
        <f>I164+I166</f>
        <v>2146.2000000000003</v>
      </c>
    </row>
    <row r="164" spans="1:9" ht="18.75" customHeight="1">
      <c r="A164" s="280" t="s">
        <v>62</v>
      </c>
      <c r="B164" s="281"/>
      <c r="C164" s="281"/>
      <c r="D164" s="282"/>
      <c r="E164" s="283" t="s">
        <v>358</v>
      </c>
      <c r="F164" s="285"/>
      <c r="G164" s="27"/>
      <c r="H164" s="27"/>
      <c r="I164" s="145">
        <f>I165</f>
        <v>2038.9</v>
      </c>
    </row>
    <row r="165" spans="1:9" ht="20.25" customHeight="1">
      <c r="A165" s="370" t="s">
        <v>17</v>
      </c>
      <c r="B165" s="371"/>
      <c r="C165" s="371"/>
      <c r="D165" s="372"/>
      <c r="E165" s="283" t="s">
        <v>358</v>
      </c>
      <c r="F165" s="285"/>
      <c r="G165" s="27"/>
      <c r="H165" s="27"/>
      <c r="I165" s="145">
        <v>2038.9</v>
      </c>
    </row>
    <row r="166" spans="1:9" ht="15.75" customHeight="1">
      <c r="A166" s="280" t="s">
        <v>62</v>
      </c>
      <c r="B166" s="281"/>
      <c r="C166" s="281"/>
      <c r="D166" s="282"/>
      <c r="E166" s="283" t="s">
        <v>358</v>
      </c>
      <c r="F166" s="285"/>
      <c r="G166" s="27"/>
      <c r="H166" s="27"/>
      <c r="I166" s="145">
        <f>I167</f>
        <v>107.3</v>
      </c>
    </row>
    <row r="167" spans="1:9" ht="15.75" customHeight="1">
      <c r="A167" s="370" t="s">
        <v>17</v>
      </c>
      <c r="B167" s="371"/>
      <c r="C167" s="371"/>
      <c r="D167" s="372"/>
      <c r="E167" s="283" t="s">
        <v>358</v>
      </c>
      <c r="F167" s="285"/>
      <c r="G167" s="27" t="s">
        <v>61</v>
      </c>
      <c r="H167" s="27" t="s">
        <v>49</v>
      </c>
      <c r="I167" s="145">
        <v>107.3</v>
      </c>
    </row>
    <row r="168" spans="1:9" ht="34.5" customHeight="1">
      <c r="A168" s="404" t="s">
        <v>479</v>
      </c>
      <c r="B168" s="405"/>
      <c r="C168" s="405"/>
      <c r="D168" s="406"/>
      <c r="E168" s="373" t="s">
        <v>484</v>
      </c>
      <c r="F168" s="374"/>
      <c r="G168" s="27"/>
      <c r="H168" s="27"/>
      <c r="I168" s="144">
        <f>I169+I170</f>
        <v>2000</v>
      </c>
    </row>
    <row r="169" spans="1:9" ht="21.75" customHeight="1">
      <c r="A169" s="280" t="s">
        <v>62</v>
      </c>
      <c r="B169" s="281"/>
      <c r="C169" s="281"/>
      <c r="D169" s="282"/>
      <c r="E169" s="283" t="s">
        <v>484</v>
      </c>
      <c r="F169" s="285"/>
      <c r="G169" s="27"/>
      <c r="H169" s="27"/>
      <c r="I169" s="145">
        <v>1800</v>
      </c>
    </row>
    <row r="170" spans="1:9" ht="18" customHeight="1">
      <c r="A170" s="370" t="s">
        <v>17</v>
      </c>
      <c r="B170" s="371"/>
      <c r="C170" s="371"/>
      <c r="D170" s="372"/>
      <c r="E170" s="283" t="s">
        <v>484</v>
      </c>
      <c r="F170" s="285"/>
      <c r="G170" s="27"/>
      <c r="H170" s="27"/>
      <c r="I170" s="145">
        <v>200</v>
      </c>
    </row>
    <row r="171" spans="1:9" ht="15.75" customHeight="1">
      <c r="A171" s="280" t="s">
        <v>62</v>
      </c>
      <c r="B171" s="281"/>
      <c r="C171" s="281"/>
      <c r="D171" s="282"/>
      <c r="E171" s="283" t="s">
        <v>484</v>
      </c>
      <c r="F171" s="285"/>
      <c r="G171" s="27"/>
      <c r="H171" s="27"/>
      <c r="I171" s="145">
        <v>1800</v>
      </c>
    </row>
    <row r="172" spans="1:9" ht="18" customHeight="1">
      <c r="A172" s="370" t="s">
        <v>17</v>
      </c>
      <c r="B172" s="371"/>
      <c r="C172" s="371"/>
      <c r="D172" s="372"/>
      <c r="E172" s="283" t="s">
        <v>484</v>
      </c>
      <c r="F172" s="285"/>
      <c r="G172" s="27" t="s">
        <v>61</v>
      </c>
      <c r="H172" s="27" t="s">
        <v>49</v>
      </c>
      <c r="I172" s="145">
        <v>200</v>
      </c>
    </row>
    <row r="173" spans="1:9" ht="18" customHeight="1">
      <c r="A173" s="362" t="s">
        <v>314</v>
      </c>
      <c r="B173" s="363"/>
      <c r="C173" s="363"/>
      <c r="D173" s="364"/>
      <c r="E173" s="373" t="s">
        <v>284</v>
      </c>
      <c r="F173" s="374"/>
      <c r="G173" s="24"/>
      <c r="H173" s="25"/>
      <c r="I173" s="144">
        <f>I174</f>
        <v>2732.9</v>
      </c>
    </row>
    <row r="174" spans="1:9" ht="16.5" customHeight="1">
      <c r="A174" s="280" t="s">
        <v>285</v>
      </c>
      <c r="B174" s="281"/>
      <c r="C174" s="281"/>
      <c r="D174" s="282"/>
      <c r="E174" s="283" t="s">
        <v>286</v>
      </c>
      <c r="F174" s="285"/>
      <c r="G174" s="154"/>
      <c r="H174" s="47"/>
      <c r="I174" s="155">
        <f>I175+I177</f>
        <v>2732.9</v>
      </c>
    </row>
    <row r="175" spans="1:9" ht="45" customHeight="1">
      <c r="A175" s="280" t="s">
        <v>60</v>
      </c>
      <c r="B175" s="281"/>
      <c r="C175" s="281"/>
      <c r="D175" s="282"/>
      <c r="E175" s="283" t="s">
        <v>286</v>
      </c>
      <c r="F175" s="285"/>
      <c r="G175" s="27" t="s">
        <v>59</v>
      </c>
      <c r="H175" s="27"/>
      <c r="I175" s="150">
        <f>I176</f>
        <v>2294.9</v>
      </c>
    </row>
    <row r="176" spans="1:9" ht="18.75" customHeight="1">
      <c r="A176" s="370" t="s">
        <v>3</v>
      </c>
      <c r="B176" s="371"/>
      <c r="C176" s="371"/>
      <c r="D176" s="372"/>
      <c r="E176" s="283" t="s">
        <v>286</v>
      </c>
      <c r="F176" s="285"/>
      <c r="G176" s="27" t="s">
        <v>59</v>
      </c>
      <c r="H176" s="27" t="s">
        <v>52</v>
      </c>
      <c r="I176" s="150">
        <v>2294.9</v>
      </c>
    </row>
    <row r="177" spans="1:9" ht="17.25" customHeight="1">
      <c r="A177" s="280" t="s">
        <v>62</v>
      </c>
      <c r="B177" s="281"/>
      <c r="C177" s="281"/>
      <c r="D177" s="282"/>
      <c r="E177" s="283" t="s">
        <v>286</v>
      </c>
      <c r="F177" s="285"/>
      <c r="G177" s="27" t="s">
        <v>61</v>
      </c>
      <c r="H177" s="27"/>
      <c r="I177" s="150">
        <f>I178</f>
        <v>438</v>
      </c>
    </row>
    <row r="178" spans="1:9" ht="16.5" customHeight="1">
      <c r="A178" s="370" t="s">
        <v>3</v>
      </c>
      <c r="B178" s="371"/>
      <c r="C178" s="371"/>
      <c r="D178" s="372"/>
      <c r="E178" s="283" t="s">
        <v>286</v>
      </c>
      <c r="F178" s="285"/>
      <c r="G178" s="27" t="s">
        <v>61</v>
      </c>
      <c r="H178" s="27" t="s">
        <v>52</v>
      </c>
      <c r="I178" s="150">
        <v>438</v>
      </c>
    </row>
    <row r="179" spans="1:9" ht="20.25" customHeight="1">
      <c r="A179" s="362" t="s">
        <v>315</v>
      </c>
      <c r="B179" s="363"/>
      <c r="C179" s="363"/>
      <c r="D179" s="364"/>
      <c r="E179" s="373" t="s">
        <v>251</v>
      </c>
      <c r="F179" s="374"/>
      <c r="G179" s="24"/>
      <c r="H179" s="24"/>
      <c r="I179" s="144">
        <f>I180</f>
        <v>177</v>
      </c>
    </row>
    <row r="180" spans="1:9" ht="20.25" customHeight="1">
      <c r="A180" s="280" t="s">
        <v>299</v>
      </c>
      <c r="B180" s="281"/>
      <c r="C180" s="281"/>
      <c r="D180" s="282"/>
      <c r="E180" s="283" t="s">
        <v>316</v>
      </c>
      <c r="F180" s="285"/>
      <c r="G180" s="27" t="s">
        <v>317</v>
      </c>
      <c r="H180" s="27" t="s">
        <v>300</v>
      </c>
      <c r="I180" s="145">
        <v>177</v>
      </c>
    </row>
    <row r="181" spans="1:9" ht="15" customHeight="1">
      <c r="A181" s="362" t="s">
        <v>318</v>
      </c>
      <c r="B181" s="363"/>
      <c r="C181" s="363"/>
      <c r="D181" s="364"/>
      <c r="E181" s="373" t="s">
        <v>319</v>
      </c>
      <c r="F181" s="374"/>
      <c r="G181" s="27"/>
      <c r="H181" s="27"/>
      <c r="I181" s="144">
        <f>I182</f>
        <v>450.3</v>
      </c>
    </row>
    <row r="182" spans="1:9" ht="21" customHeight="1">
      <c r="A182" s="370" t="s">
        <v>320</v>
      </c>
      <c r="B182" s="371"/>
      <c r="C182" s="371"/>
      <c r="D182" s="372"/>
      <c r="E182" s="283" t="s">
        <v>321</v>
      </c>
      <c r="F182" s="285"/>
      <c r="G182" s="142"/>
      <c r="H182" s="142"/>
      <c r="I182" s="156">
        <f>I183</f>
        <v>450.3</v>
      </c>
    </row>
    <row r="183" spans="1:9" ht="17.25" customHeight="1">
      <c r="A183" s="280" t="s">
        <v>285</v>
      </c>
      <c r="B183" s="281"/>
      <c r="C183" s="281"/>
      <c r="D183" s="282"/>
      <c r="E183" s="283" t="s">
        <v>321</v>
      </c>
      <c r="F183" s="285"/>
      <c r="G183" s="142"/>
      <c r="H183" s="142"/>
      <c r="I183" s="160">
        <f>I184</f>
        <v>450.3</v>
      </c>
    </row>
    <row r="184" spans="1:9" ht="19.5" customHeight="1">
      <c r="A184" s="280" t="s">
        <v>62</v>
      </c>
      <c r="B184" s="281"/>
      <c r="C184" s="281"/>
      <c r="D184" s="282"/>
      <c r="E184" s="283" t="s">
        <v>321</v>
      </c>
      <c r="F184" s="285"/>
      <c r="G184" s="27" t="s">
        <v>61</v>
      </c>
      <c r="H184" s="27"/>
      <c r="I184" s="160">
        <f>I185</f>
        <v>450.3</v>
      </c>
    </row>
    <row r="185" spans="1:9" ht="19.5" customHeight="1">
      <c r="A185" s="370" t="s">
        <v>322</v>
      </c>
      <c r="B185" s="371"/>
      <c r="C185" s="371"/>
      <c r="D185" s="372"/>
      <c r="E185" s="283" t="s">
        <v>321</v>
      </c>
      <c r="F185" s="285"/>
      <c r="G185" s="27" t="s">
        <v>61</v>
      </c>
      <c r="H185" s="27" t="s">
        <v>303</v>
      </c>
      <c r="I185" s="160">
        <v>450.3</v>
      </c>
    </row>
    <row r="186" spans="1:9" ht="24.75" customHeight="1">
      <c r="A186" s="404" t="s">
        <v>31</v>
      </c>
      <c r="B186" s="405"/>
      <c r="C186" s="405"/>
      <c r="D186" s="406"/>
      <c r="E186" s="283"/>
      <c r="F186" s="285"/>
      <c r="G186" s="27"/>
      <c r="H186" s="27"/>
      <c r="I186" s="165">
        <f>I13+I79</f>
        <v>171014.2</v>
      </c>
    </row>
    <row r="187" ht="2.25" customHeight="1"/>
    <row r="188" ht="48.75" customHeight="1"/>
    <row r="189" ht="14.25" customHeight="1"/>
    <row r="190" ht="13.5" customHeight="1"/>
    <row r="191" ht="27" customHeight="1"/>
    <row r="192" ht="15.75" customHeight="1"/>
    <row r="195" ht="12.75" customHeight="1"/>
    <row r="198" ht="53.25" customHeight="1">
      <c r="A198" s="9" t="s">
        <v>32</v>
      </c>
    </row>
    <row r="199" ht="15.75" customHeight="1">
      <c r="A199" s="9"/>
    </row>
    <row r="200" s="4" customFormat="1" ht="12.75"/>
    <row r="201" s="4" customFormat="1" ht="12.75"/>
    <row r="202" ht="54" customHeight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8" customHeight="1"/>
    <row r="209" ht="27" customHeight="1"/>
    <row r="210" ht="18" customHeight="1"/>
    <row r="211" ht="18" customHeight="1"/>
    <row r="212" ht="24" customHeight="1"/>
    <row r="213" ht="18" customHeight="1"/>
    <row r="214" ht="38.25" customHeight="1"/>
    <row r="215" ht="15" customHeight="1"/>
    <row r="216" ht="67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spans="1:8" ht="13.5" customHeight="1">
      <c r="A224" s="42"/>
      <c r="B224" s="42"/>
      <c r="C224" s="42"/>
      <c r="D224" s="46"/>
      <c r="E224" s="46"/>
      <c r="F224" s="37"/>
      <c r="G224" s="46"/>
      <c r="H224" s="44"/>
    </row>
    <row r="225" spans="1:8" ht="13.5" customHeight="1">
      <c r="A225" s="42"/>
      <c r="B225" s="42"/>
      <c r="C225" s="42"/>
      <c r="D225" s="46"/>
      <c r="E225" s="46"/>
      <c r="F225" s="37"/>
      <c r="G225" s="46"/>
      <c r="H225" s="44"/>
    </row>
    <row r="226" spans="1:8" ht="13.5" customHeight="1">
      <c r="A226" s="42"/>
      <c r="B226" s="42"/>
      <c r="C226" s="42"/>
      <c r="D226" s="46"/>
      <c r="E226" s="46"/>
      <c r="F226" s="37"/>
      <c r="G226" s="46"/>
      <c r="H226" s="44"/>
    </row>
    <row r="227" spans="1:8" ht="13.5" customHeight="1">
      <c r="A227" s="42"/>
      <c r="B227" s="42"/>
      <c r="C227" s="42"/>
      <c r="D227" s="46"/>
      <c r="E227" s="46"/>
      <c r="F227" s="37"/>
      <c r="G227" s="46"/>
      <c r="H227" s="44"/>
    </row>
    <row r="228" spans="1:8" ht="13.5" customHeight="1">
      <c r="A228" s="42"/>
      <c r="B228" s="42"/>
      <c r="C228" s="42"/>
      <c r="D228" s="46"/>
      <c r="E228" s="46"/>
      <c r="F228" s="37"/>
      <c r="G228" s="46"/>
      <c r="H228" s="44"/>
    </row>
    <row r="229" spans="1:8" ht="13.5" customHeight="1">
      <c r="A229" s="42"/>
      <c r="B229" s="42"/>
      <c r="C229" s="42"/>
      <c r="D229" s="46"/>
      <c r="E229" s="46"/>
      <c r="F229" s="37"/>
      <c r="G229" s="46"/>
      <c r="H229" s="44"/>
    </row>
    <row r="230" spans="1:8" ht="13.5" customHeight="1">
      <c r="A230" s="42"/>
      <c r="B230" s="42"/>
      <c r="C230" s="42"/>
      <c r="D230" s="46"/>
      <c r="E230" s="46"/>
      <c r="F230" s="37"/>
      <c r="G230" s="46"/>
      <c r="H230" s="44"/>
    </row>
    <row r="231" spans="1:8" ht="13.5" customHeight="1">
      <c r="A231" s="42"/>
      <c r="B231" s="42"/>
      <c r="C231" s="42"/>
      <c r="D231" s="46"/>
      <c r="E231" s="46"/>
      <c r="F231" s="37"/>
      <c r="G231" s="46"/>
      <c r="H231" s="44"/>
    </row>
    <row r="232" spans="1:8" ht="13.5" customHeight="1">
      <c r="A232" s="42"/>
      <c r="B232" s="42"/>
      <c r="C232" s="42"/>
      <c r="D232" s="46"/>
      <c r="E232" s="46"/>
      <c r="F232" s="37"/>
      <c r="G232" s="46"/>
      <c r="H232" s="44"/>
    </row>
    <row r="233" spans="1:8" ht="13.5" customHeight="1">
      <c r="A233" s="42"/>
      <c r="B233" s="42"/>
      <c r="C233" s="42"/>
      <c r="D233" s="46"/>
      <c r="E233" s="46"/>
      <c r="F233" s="37"/>
      <c r="G233" s="46"/>
      <c r="H233" s="44"/>
    </row>
    <row r="234" spans="1:8" ht="13.5" customHeight="1">
      <c r="A234" s="42"/>
      <c r="B234" s="42"/>
      <c r="C234" s="42"/>
      <c r="D234" s="46"/>
      <c r="E234" s="46"/>
      <c r="F234" s="37"/>
      <c r="G234" s="46"/>
      <c r="H234" s="44"/>
    </row>
    <row r="235" spans="1:8" ht="13.5" customHeight="1">
      <c r="A235" s="42"/>
      <c r="B235" s="42"/>
      <c r="C235" s="42"/>
      <c r="D235" s="46"/>
      <c r="E235" s="46"/>
      <c r="F235" s="37"/>
      <c r="G235" s="46"/>
      <c r="H235" s="44"/>
    </row>
    <row r="236" spans="1:8" ht="13.5" customHeight="1">
      <c r="A236" s="42"/>
      <c r="B236" s="42"/>
      <c r="C236" s="42"/>
      <c r="D236" s="46"/>
      <c r="E236" s="46"/>
      <c r="F236" s="37"/>
      <c r="G236" s="46"/>
      <c r="H236" s="44"/>
    </row>
    <row r="237" spans="1:8" ht="13.5" customHeight="1">
      <c r="A237" s="42"/>
      <c r="B237" s="42"/>
      <c r="C237" s="42"/>
      <c r="D237" s="46"/>
      <c r="E237" s="46"/>
      <c r="F237" s="37"/>
      <c r="G237" s="46"/>
      <c r="H237" s="44"/>
    </row>
    <row r="238" spans="1:8" ht="13.5" customHeight="1">
      <c r="A238" s="42"/>
      <c r="B238" s="42"/>
      <c r="C238" s="42"/>
      <c r="D238" s="46"/>
      <c r="E238" s="46"/>
      <c r="F238" s="37"/>
      <c r="G238" s="46"/>
      <c r="H238" s="44"/>
    </row>
    <row r="239" spans="1:8" ht="13.5" customHeight="1">
      <c r="A239" s="42"/>
      <c r="B239" s="42"/>
      <c r="C239" s="42"/>
      <c r="D239" s="46"/>
      <c r="E239" s="46"/>
      <c r="F239" s="37"/>
      <c r="G239" s="46"/>
      <c r="H239" s="44"/>
    </row>
    <row r="240" spans="1:8" ht="13.5" customHeight="1">
      <c r="A240" s="42"/>
      <c r="B240" s="42"/>
      <c r="C240" s="42"/>
      <c r="D240" s="46"/>
      <c r="E240" s="46"/>
      <c r="F240" s="37"/>
      <c r="G240" s="46"/>
      <c r="H240" s="44"/>
    </row>
    <row r="241" spans="1:8" ht="13.5" customHeight="1">
      <c r="A241" s="42"/>
      <c r="B241" s="42"/>
      <c r="C241" s="42"/>
      <c r="D241" s="46"/>
      <c r="E241" s="46"/>
      <c r="F241" s="37"/>
      <c r="G241" s="46"/>
      <c r="H241" s="44"/>
    </row>
    <row r="242" spans="1:8" ht="13.5" customHeight="1">
      <c r="A242" s="42"/>
      <c r="B242" s="42"/>
      <c r="C242" s="42"/>
      <c r="D242" s="46"/>
      <c r="E242" s="46"/>
      <c r="F242" s="37"/>
      <c r="G242" s="46"/>
      <c r="H242" s="44"/>
    </row>
    <row r="243" spans="1:8" ht="13.5" customHeight="1">
      <c r="A243" s="42"/>
      <c r="B243" s="42"/>
      <c r="C243" s="42"/>
      <c r="D243" s="46"/>
      <c r="E243" s="46"/>
      <c r="F243" s="37"/>
      <c r="G243" s="46"/>
      <c r="H243" s="44"/>
    </row>
    <row r="244" spans="1:8" ht="13.5" customHeight="1">
      <c r="A244" s="42"/>
      <c r="B244" s="42"/>
      <c r="C244" s="42"/>
      <c r="D244" s="46"/>
      <c r="E244" s="46"/>
      <c r="F244" s="37"/>
      <c r="G244" s="46"/>
      <c r="H244" s="44"/>
    </row>
    <row r="245" spans="1:8" ht="13.5" customHeight="1">
      <c r="A245" s="42"/>
      <c r="B245" s="42"/>
      <c r="C245" s="42"/>
      <c r="D245" s="46"/>
      <c r="E245" s="46"/>
      <c r="F245" s="37"/>
      <c r="G245" s="46"/>
      <c r="H245" s="44"/>
    </row>
    <row r="246" spans="1:8" ht="13.5" customHeight="1">
      <c r="A246" s="42"/>
      <c r="B246" s="42"/>
      <c r="C246" s="42"/>
      <c r="D246" s="46"/>
      <c r="E246" s="46"/>
      <c r="F246" s="37"/>
      <c r="G246" s="46"/>
      <c r="H246" s="44"/>
    </row>
    <row r="247" spans="1:8" ht="13.5" customHeight="1">
      <c r="A247" s="42"/>
      <c r="B247" s="42"/>
      <c r="C247" s="42"/>
      <c r="D247" s="46"/>
      <c r="E247" s="46"/>
      <c r="F247" s="37"/>
      <c r="G247" s="46"/>
      <c r="H247" s="44"/>
    </row>
    <row r="248" spans="1:8" ht="13.5" customHeight="1">
      <c r="A248" s="42"/>
      <c r="B248" s="42"/>
      <c r="C248" s="42"/>
      <c r="D248" s="46"/>
      <c r="E248" s="46"/>
      <c r="F248" s="37"/>
      <c r="G248" s="46"/>
      <c r="H248" s="44"/>
    </row>
    <row r="249" spans="1:8" ht="13.5" customHeight="1">
      <c r="A249" s="42"/>
      <c r="B249" s="42"/>
      <c r="C249" s="42"/>
      <c r="D249" s="46"/>
      <c r="E249" s="46"/>
      <c r="F249" s="37"/>
      <c r="G249" s="46"/>
      <c r="H249" s="44"/>
    </row>
    <row r="250" spans="1:8" ht="13.5" customHeight="1">
      <c r="A250" s="42"/>
      <c r="B250" s="42"/>
      <c r="C250" s="42"/>
      <c r="D250" s="46"/>
      <c r="E250" s="46"/>
      <c r="F250" s="37"/>
      <c r="G250" s="46"/>
      <c r="H250" s="44"/>
    </row>
    <row r="251" spans="1:8" ht="13.5" customHeight="1">
      <c r="A251" s="42"/>
      <c r="B251" s="42"/>
      <c r="C251" s="42"/>
      <c r="D251" s="46"/>
      <c r="E251" s="46"/>
      <c r="F251" s="37"/>
      <c r="G251" s="46"/>
      <c r="H251" s="44"/>
    </row>
    <row r="252" spans="1:8" ht="13.5" customHeight="1">
      <c r="A252" s="42"/>
      <c r="B252" s="42"/>
      <c r="C252" s="42"/>
      <c r="D252" s="46"/>
      <c r="E252" s="46"/>
      <c r="F252" s="37"/>
      <c r="G252" s="46"/>
      <c r="H252" s="44"/>
    </row>
    <row r="253" spans="1:8" ht="13.5" customHeight="1">
      <c r="A253" s="42"/>
      <c r="B253" s="42"/>
      <c r="C253" s="42"/>
      <c r="D253" s="46"/>
      <c r="E253" s="46"/>
      <c r="F253" s="37"/>
      <c r="G253" s="46"/>
      <c r="H253" s="44"/>
    </row>
    <row r="254" spans="1:8" ht="13.5" customHeight="1">
      <c r="A254" s="42"/>
      <c r="B254" s="42"/>
      <c r="C254" s="42"/>
      <c r="D254" s="46"/>
      <c r="E254" s="46"/>
      <c r="F254" s="37"/>
      <c r="G254" s="46"/>
      <c r="H254" s="44"/>
    </row>
  </sheetData>
  <sheetProtection/>
  <mergeCells count="355">
    <mergeCell ref="G1:I1"/>
    <mergeCell ref="E2:I2"/>
    <mergeCell ref="E3:I3"/>
    <mergeCell ref="E4:I4"/>
    <mergeCell ref="E5:I5"/>
    <mergeCell ref="A6:I9"/>
    <mergeCell ref="A12:D12"/>
    <mergeCell ref="E12:F12"/>
    <mergeCell ref="A13:D13"/>
    <mergeCell ref="E13:F13"/>
    <mergeCell ref="A14:D14"/>
    <mergeCell ref="E14:F14"/>
    <mergeCell ref="A15:D15"/>
    <mergeCell ref="E15:F15"/>
    <mergeCell ref="A16:D16"/>
    <mergeCell ref="E16:F16"/>
    <mergeCell ref="A17:D17"/>
    <mergeCell ref="E17:F17"/>
    <mergeCell ref="A18:D18"/>
    <mergeCell ref="E18:F18"/>
    <mergeCell ref="A19:D19"/>
    <mergeCell ref="E19:F19"/>
    <mergeCell ref="A20:D20"/>
    <mergeCell ref="E20:F20"/>
    <mergeCell ref="A21:D21"/>
    <mergeCell ref="E21:F21"/>
    <mergeCell ref="A22:D22"/>
    <mergeCell ref="E22:F22"/>
    <mergeCell ref="A23:D23"/>
    <mergeCell ref="E23:F23"/>
    <mergeCell ref="A24:D24"/>
    <mergeCell ref="E24:F24"/>
    <mergeCell ref="A25:D25"/>
    <mergeCell ref="E25:F25"/>
    <mergeCell ref="A26:D26"/>
    <mergeCell ref="E26:F26"/>
    <mergeCell ref="A27:D27"/>
    <mergeCell ref="E27:F27"/>
    <mergeCell ref="A28:D28"/>
    <mergeCell ref="E28:F28"/>
    <mergeCell ref="A29:D29"/>
    <mergeCell ref="E29:F29"/>
    <mergeCell ref="A30:D30"/>
    <mergeCell ref="E30:F30"/>
    <mergeCell ref="A31:D31"/>
    <mergeCell ref="E31:F31"/>
    <mergeCell ref="A32:D32"/>
    <mergeCell ref="E32:F32"/>
    <mergeCell ref="A33:D33"/>
    <mergeCell ref="E33:F33"/>
    <mergeCell ref="A34:D34"/>
    <mergeCell ref="E34:F34"/>
    <mergeCell ref="A35:D35"/>
    <mergeCell ref="E35:F35"/>
    <mergeCell ref="A36:D36"/>
    <mergeCell ref="E36:F36"/>
    <mergeCell ref="A37:D37"/>
    <mergeCell ref="E37:F37"/>
    <mergeCell ref="A38:D38"/>
    <mergeCell ref="E38:F38"/>
    <mergeCell ref="A39:D39"/>
    <mergeCell ref="E39:F39"/>
    <mergeCell ref="A40:D40"/>
    <mergeCell ref="E40:F40"/>
    <mergeCell ref="A41:D41"/>
    <mergeCell ref="E41:F41"/>
    <mergeCell ref="A42:D42"/>
    <mergeCell ref="E42:F42"/>
    <mergeCell ref="A43:D43"/>
    <mergeCell ref="E43:F43"/>
    <mergeCell ref="A44:D44"/>
    <mergeCell ref="E44:F44"/>
    <mergeCell ref="A45:D45"/>
    <mergeCell ref="E45:F45"/>
    <mergeCell ref="A46:D46"/>
    <mergeCell ref="E46:F46"/>
    <mergeCell ref="A47:D47"/>
    <mergeCell ref="E47:F47"/>
    <mergeCell ref="A48:D48"/>
    <mergeCell ref="E48:F48"/>
    <mergeCell ref="A49:D49"/>
    <mergeCell ref="E49:F49"/>
    <mergeCell ref="A50:D50"/>
    <mergeCell ref="E50:F50"/>
    <mergeCell ref="A51:D51"/>
    <mergeCell ref="E51:F51"/>
    <mergeCell ref="A52:D52"/>
    <mergeCell ref="E52:F52"/>
    <mergeCell ref="A53:D53"/>
    <mergeCell ref="E53:F53"/>
    <mergeCell ref="A54:D54"/>
    <mergeCell ref="E54:F54"/>
    <mergeCell ref="A55:D55"/>
    <mergeCell ref="E55:F55"/>
    <mergeCell ref="A56:D56"/>
    <mergeCell ref="E56:F56"/>
    <mergeCell ref="A57:D57"/>
    <mergeCell ref="E57:F57"/>
    <mergeCell ref="A58:D58"/>
    <mergeCell ref="E58:F58"/>
    <mergeCell ref="A59:D59"/>
    <mergeCell ref="E59:F59"/>
    <mergeCell ref="A60:D60"/>
    <mergeCell ref="E60:F60"/>
    <mergeCell ref="A61:D61"/>
    <mergeCell ref="E61:F61"/>
    <mergeCell ref="A62:D62"/>
    <mergeCell ref="E62:F62"/>
    <mergeCell ref="A63:D63"/>
    <mergeCell ref="E63:F63"/>
    <mergeCell ref="A64:D64"/>
    <mergeCell ref="E64:F64"/>
    <mergeCell ref="A65:D65"/>
    <mergeCell ref="E65:F65"/>
    <mergeCell ref="A66:D66"/>
    <mergeCell ref="E66:F66"/>
    <mergeCell ref="A67:D67"/>
    <mergeCell ref="E67:F67"/>
    <mergeCell ref="A68:D68"/>
    <mergeCell ref="E68:F68"/>
    <mergeCell ref="A69:D69"/>
    <mergeCell ref="E69:F69"/>
    <mergeCell ref="A70:D70"/>
    <mergeCell ref="E70:F70"/>
    <mergeCell ref="A71:D71"/>
    <mergeCell ref="E71:F71"/>
    <mergeCell ref="A72:D72"/>
    <mergeCell ref="E72:F72"/>
    <mergeCell ref="A73:D73"/>
    <mergeCell ref="E73:F73"/>
    <mergeCell ref="A74:D74"/>
    <mergeCell ref="E74:F74"/>
    <mergeCell ref="A75:D75"/>
    <mergeCell ref="E75:F75"/>
    <mergeCell ref="A76:D76"/>
    <mergeCell ref="E76:F76"/>
    <mergeCell ref="A77:D77"/>
    <mergeCell ref="E77:F77"/>
    <mergeCell ref="A78:D78"/>
    <mergeCell ref="E78:F78"/>
    <mergeCell ref="A79:D79"/>
    <mergeCell ref="E79:F79"/>
    <mergeCell ref="A80:D80"/>
    <mergeCell ref="E80:F80"/>
    <mergeCell ref="A81:D81"/>
    <mergeCell ref="E81:F81"/>
    <mergeCell ref="A82:D82"/>
    <mergeCell ref="E82:F82"/>
    <mergeCell ref="A83:D83"/>
    <mergeCell ref="E83:F83"/>
    <mergeCell ref="A84:D84"/>
    <mergeCell ref="E84:F84"/>
    <mergeCell ref="A85:D85"/>
    <mergeCell ref="E85:F85"/>
    <mergeCell ref="A86:D86"/>
    <mergeCell ref="E86:F86"/>
    <mergeCell ref="A87:D87"/>
    <mergeCell ref="E87:F87"/>
    <mergeCell ref="A88:D88"/>
    <mergeCell ref="E88:F88"/>
    <mergeCell ref="A89:D89"/>
    <mergeCell ref="E89:F89"/>
    <mergeCell ref="A90:D90"/>
    <mergeCell ref="E90:F90"/>
    <mergeCell ref="A91:D91"/>
    <mergeCell ref="E91:F91"/>
    <mergeCell ref="A92:D92"/>
    <mergeCell ref="E92:F92"/>
    <mergeCell ref="A93:D93"/>
    <mergeCell ref="E93:F93"/>
    <mergeCell ref="A94:D94"/>
    <mergeCell ref="E94:F94"/>
    <mergeCell ref="A95:D95"/>
    <mergeCell ref="E95:F95"/>
    <mergeCell ref="A96:D96"/>
    <mergeCell ref="E96:F96"/>
    <mergeCell ref="A97:D97"/>
    <mergeCell ref="E97:F97"/>
    <mergeCell ref="A98:D98"/>
    <mergeCell ref="E98:F98"/>
    <mergeCell ref="A99:D99"/>
    <mergeCell ref="E99:F99"/>
    <mergeCell ref="A100:D100"/>
    <mergeCell ref="E100:F100"/>
    <mergeCell ref="A101:D101"/>
    <mergeCell ref="E101:F101"/>
    <mergeCell ref="A102:D102"/>
    <mergeCell ref="E102:F102"/>
    <mergeCell ref="A103:D103"/>
    <mergeCell ref="E103:F103"/>
    <mergeCell ref="A104:D104"/>
    <mergeCell ref="E104:F104"/>
    <mergeCell ref="A105:D105"/>
    <mergeCell ref="E105:F105"/>
    <mergeCell ref="A106:D106"/>
    <mergeCell ref="E106:F106"/>
    <mergeCell ref="A107:D107"/>
    <mergeCell ref="E107:F107"/>
    <mergeCell ref="A108:D108"/>
    <mergeCell ref="E108:F108"/>
    <mergeCell ref="A109:D109"/>
    <mergeCell ref="E109:F109"/>
    <mergeCell ref="A110:D110"/>
    <mergeCell ref="E110:F110"/>
    <mergeCell ref="A111:D111"/>
    <mergeCell ref="E111:F111"/>
    <mergeCell ref="A112:D112"/>
    <mergeCell ref="E112:F112"/>
    <mergeCell ref="A113:D113"/>
    <mergeCell ref="E113:F113"/>
    <mergeCell ref="A114:D114"/>
    <mergeCell ref="E114:F114"/>
    <mergeCell ref="A115:D115"/>
    <mergeCell ref="E115:F115"/>
    <mergeCell ref="A116:D116"/>
    <mergeCell ref="E116:F116"/>
    <mergeCell ref="A117:D117"/>
    <mergeCell ref="E117:F117"/>
    <mergeCell ref="A118:D118"/>
    <mergeCell ref="E118:F118"/>
    <mergeCell ref="A119:D119"/>
    <mergeCell ref="E119:F119"/>
    <mergeCell ref="A120:D120"/>
    <mergeCell ref="E120:F120"/>
    <mergeCell ref="A121:D121"/>
    <mergeCell ref="E121:F121"/>
    <mergeCell ref="A122:D122"/>
    <mergeCell ref="E122:F122"/>
    <mergeCell ref="A123:D123"/>
    <mergeCell ref="E123:F123"/>
    <mergeCell ref="A124:D124"/>
    <mergeCell ref="E124:F124"/>
    <mergeCell ref="A125:D125"/>
    <mergeCell ref="E125:F125"/>
    <mergeCell ref="E126:F126"/>
    <mergeCell ref="A127:D127"/>
    <mergeCell ref="E127:F127"/>
    <mergeCell ref="A128:D128"/>
    <mergeCell ref="E128:F128"/>
    <mergeCell ref="A129:D129"/>
    <mergeCell ref="E129:F129"/>
    <mergeCell ref="A130:D130"/>
    <mergeCell ref="E130:F130"/>
    <mergeCell ref="A131:D131"/>
    <mergeCell ref="E131:F131"/>
    <mergeCell ref="A132:D132"/>
    <mergeCell ref="E132:F132"/>
    <mergeCell ref="A133:D133"/>
    <mergeCell ref="E133:F133"/>
    <mergeCell ref="A134:D134"/>
    <mergeCell ref="E134:F134"/>
    <mergeCell ref="A135:D135"/>
    <mergeCell ref="E135:F135"/>
    <mergeCell ref="A136:D136"/>
    <mergeCell ref="E136:F136"/>
    <mergeCell ref="A137:D137"/>
    <mergeCell ref="E137:F137"/>
    <mergeCell ref="A138:D138"/>
    <mergeCell ref="E138:F138"/>
    <mergeCell ref="A139:D139"/>
    <mergeCell ref="E139:F139"/>
    <mergeCell ref="A140:D140"/>
    <mergeCell ref="E140:F140"/>
    <mergeCell ref="A141:D141"/>
    <mergeCell ref="E141:F141"/>
    <mergeCell ref="A142:D142"/>
    <mergeCell ref="E142:F142"/>
    <mergeCell ref="A143:D143"/>
    <mergeCell ref="E143:F143"/>
    <mergeCell ref="A144:D144"/>
    <mergeCell ref="E144:F144"/>
    <mergeCell ref="A145:D145"/>
    <mergeCell ref="E145:F145"/>
    <mergeCell ref="A146:D146"/>
    <mergeCell ref="E146:F146"/>
    <mergeCell ref="A147:D147"/>
    <mergeCell ref="E147:F147"/>
    <mergeCell ref="A148:D148"/>
    <mergeCell ref="E148:F148"/>
    <mergeCell ref="A149:D149"/>
    <mergeCell ref="E149:F149"/>
    <mergeCell ref="A150:D150"/>
    <mergeCell ref="E150:F150"/>
    <mergeCell ref="A151:D151"/>
    <mergeCell ref="E151:F151"/>
    <mergeCell ref="A152:D152"/>
    <mergeCell ref="E152:F152"/>
    <mergeCell ref="A153:D153"/>
    <mergeCell ref="E153:F153"/>
    <mergeCell ref="A154:D154"/>
    <mergeCell ref="E154:F154"/>
    <mergeCell ref="A155:D155"/>
    <mergeCell ref="E155:F155"/>
    <mergeCell ref="A156:D156"/>
    <mergeCell ref="E156:F156"/>
    <mergeCell ref="A157:D157"/>
    <mergeCell ref="E157:F157"/>
    <mergeCell ref="A158:D158"/>
    <mergeCell ref="E158:F158"/>
    <mergeCell ref="A159:D159"/>
    <mergeCell ref="E159:F159"/>
    <mergeCell ref="A160:D160"/>
    <mergeCell ref="E160:F160"/>
    <mergeCell ref="A161:D161"/>
    <mergeCell ref="E161:F161"/>
    <mergeCell ref="A162:D162"/>
    <mergeCell ref="E162:F162"/>
    <mergeCell ref="A163:D163"/>
    <mergeCell ref="E163:F163"/>
    <mergeCell ref="A164:D164"/>
    <mergeCell ref="E164:F164"/>
    <mergeCell ref="A165:D165"/>
    <mergeCell ref="E165:F165"/>
    <mergeCell ref="A166:D166"/>
    <mergeCell ref="E166:F166"/>
    <mergeCell ref="A167:D167"/>
    <mergeCell ref="E167:F167"/>
    <mergeCell ref="A168:D168"/>
    <mergeCell ref="E168:F168"/>
    <mergeCell ref="A169:D169"/>
    <mergeCell ref="E169:F169"/>
    <mergeCell ref="A170:D170"/>
    <mergeCell ref="E170:F170"/>
    <mergeCell ref="A171:D171"/>
    <mergeCell ref="E171:F171"/>
    <mergeCell ref="A178:D178"/>
    <mergeCell ref="E178:F178"/>
    <mergeCell ref="A172:D172"/>
    <mergeCell ref="E172:F172"/>
    <mergeCell ref="A173:D173"/>
    <mergeCell ref="E173:F173"/>
    <mergeCell ref="A174:D174"/>
    <mergeCell ref="E174:F174"/>
    <mergeCell ref="A175:D175"/>
    <mergeCell ref="E175:F175"/>
    <mergeCell ref="A176:D176"/>
    <mergeCell ref="E176:F176"/>
    <mergeCell ref="A177:D177"/>
    <mergeCell ref="E177:F177"/>
    <mergeCell ref="A179:D179"/>
    <mergeCell ref="E179:F179"/>
    <mergeCell ref="A180:D180"/>
    <mergeCell ref="E180:F180"/>
    <mergeCell ref="A185:D185"/>
    <mergeCell ref="E185:F185"/>
    <mergeCell ref="A181:D181"/>
    <mergeCell ref="E181:F181"/>
    <mergeCell ref="A186:D186"/>
    <mergeCell ref="E186:F186"/>
    <mergeCell ref="A182:D182"/>
    <mergeCell ref="E182:F182"/>
    <mergeCell ref="A183:D183"/>
    <mergeCell ref="E183:F183"/>
    <mergeCell ref="A184:D184"/>
    <mergeCell ref="E184:F184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6"/>
  <sheetViews>
    <sheetView view="pageBreakPreview" zoomScale="90" zoomScaleSheetLayoutView="90" zoomScalePageLayoutView="0" workbookViewId="0" topLeftCell="A194">
      <selection activeCell="A202" sqref="A202:D202"/>
    </sheetView>
  </sheetViews>
  <sheetFormatPr defaultColWidth="9.140625" defaultRowHeight="12.75"/>
  <cols>
    <col min="4" max="4" width="58.8515625" style="0" customWidth="1"/>
    <col min="5" max="5" width="10.421875" style="0" customWidth="1"/>
    <col min="6" max="6" width="6.7109375" style="0" customWidth="1"/>
    <col min="7" max="7" width="4.00390625" style="0" customWidth="1"/>
    <col min="8" max="8" width="15.8515625" style="0" customWidth="1"/>
    <col min="9" max="9" width="11.7109375" style="0" customWidth="1"/>
    <col min="10" max="10" width="16.140625" style="0" customWidth="1"/>
    <col min="11" max="11" width="4.28125" style="0" customWidth="1"/>
  </cols>
  <sheetData>
    <row r="1" spans="1:11" ht="12.75">
      <c r="A1" s="191"/>
      <c r="B1" s="191"/>
      <c r="C1" s="191"/>
      <c r="I1" s="494" t="s">
        <v>514</v>
      </c>
      <c r="J1" s="494"/>
      <c r="K1" s="494"/>
    </row>
    <row r="2" spans="1:11" ht="12.75">
      <c r="A2" s="191"/>
      <c r="B2" s="191"/>
      <c r="C2" s="191"/>
      <c r="H2" s="494" t="s">
        <v>515</v>
      </c>
      <c r="I2" s="494"/>
      <c r="J2" s="494"/>
      <c r="K2" s="494"/>
    </row>
    <row r="3" spans="1:12" ht="12.75">
      <c r="A3" s="191"/>
      <c r="B3" s="191"/>
      <c r="C3" s="191"/>
      <c r="H3" s="494" t="s">
        <v>516</v>
      </c>
      <c r="I3" s="494"/>
      <c r="J3" s="494"/>
      <c r="K3" s="494"/>
      <c r="L3" s="159"/>
    </row>
    <row r="4" spans="1:12" ht="12.75">
      <c r="A4" s="191"/>
      <c r="B4" s="191"/>
      <c r="C4" s="191"/>
      <c r="H4" s="494" t="s">
        <v>446</v>
      </c>
      <c r="I4" s="494"/>
      <c r="J4" s="494"/>
      <c r="K4" s="494"/>
      <c r="L4" s="159"/>
    </row>
    <row r="5" spans="1:11" ht="12.75">
      <c r="A5" s="191"/>
      <c r="B5" s="191"/>
      <c r="C5" s="191"/>
      <c r="H5" s="495" t="s">
        <v>517</v>
      </c>
      <c r="I5" s="496"/>
      <c r="J5" s="496"/>
      <c r="K5" s="496"/>
    </row>
    <row r="6" spans="1:11" ht="12.75">
      <c r="A6" s="191"/>
      <c r="B6" s="191"/>
      <c r="C6" s="192"/>
      <c r="H6" s="7"/>
      <c r="I6" s="7"/>
      <c r="J6" s="7"/>
      <c r="K6" s="7"/>
    </row>
    <row r="7" spans="1:12" ht="12.75" customHeight="1">
      <c r="A7" s="497" t="s">
        <v>518</v>
      </c>
      <c r="B7" s="497"/>
      <c r="C7" s="497"/>
      <c r="D7" s="497"/>
      <c r="E7" s="497"/>
      <c r="F7" s="497"/>
      <c r="G7" s="497"/>
      <c r="H7" s="497"/>
      <c r="I7" s="497"/>
      <c r="J7" s="497"/>
      <c r="K7" s="497"/>
      <c r="L7" s="12"/>
    </row>
    <row r="8" spans="1:12" ht="12.75" customHeight="1">
      <c r="A8" s="497"/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12"/>
    </row>
    <row r="9" spans="1:12" ht="12.75" customHeight="1">
      <c r="A9" s="497"/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12"/>
    </row>
    <row r="10" spans="1:12" ht="12.75" customHeight="1">
      <c r="A10" s="497"/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12"/>
    </row>
    <row r="11" spans="1:12" ht="4.5" customHeight="1">
      <c r="A11" s="497"/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12"/>
    </row>
    <row r="12" spans="1:12" ht="10.5" customHeight="1" hidden="1">
      <c r="A12" s="497"/>
      <c r="B12" s="497"/>
      <c r="C12" s="497"/>
      <c r="D12" s="497"/>
      <c r="E12" s="497"/>
      <c r="F12" s="497"/>
      <c r="G12" s="497"/>
      <c r="H12" s="497"/>
      <c r="I12" s="497"/>
      <c r="J12" s="497"/>
      <c r="K12" s="497"/>
      <c r="L12" s="12"/>
    </row>
    <row r="13" spans="1:10" ht="12.75">
      <c r="A13" s="191"/>
      <c r="B13" s="191"/>
      <c r="C13" s="191"/>
      <c r="D13" s="191"/>
      <c r="E13" s="191"/>
      <c r="F13" s="191"/>
      <c r="G13" s="191"/>
      <c r="H13" s="191"/>
      <c r="I13" s="486" t="s">
        <v>26</v>
      </c>
      <c r="J13" s="486"/>
    </row>
    <row r="14" spans="1:13" ht="12.75" customHeight="1">
      <c r="A14" s="487" t="s">
        <v>5</v>
      </c>
      <c r="B14" s="488"/>
      <c r="C14" s="488"/>
      <c r="D14" s="489"/>
      <c r="E14" s="193" t="s">
        <v>519</v>
      </c>
      <c r="F14" s="487" t="s">
        <v>520</v>
      </c>
      <c r="G14" s="489"/>
      <c r="H14" s="193" t="s">
        <v>239</v>
      </c>
      <c r="I14" s="193" t="s">
        <v>240</v>
      </c>
      <c r="J14" s="194" t="s">
        <v>7</v>
      </c>
      <c r="K14" s="195"/>
      <c r="L14" s="196"/>
      <c r="M14" s="1"/>
    </row>
    <row r="15" spans="1:12" ht="12.75">
      <c r="A15" s="508" t="s">
        <v>521</v>
      </c>
      <c r="B15" s="508"/>
      <c r="C15" s="508"/>
      <c r="D15" s="508"/>
      <c r="E15" s="453" t="s">
        <v>522</v>
      </c>
      <c r="F15" s="487"/>
      <c r="G15" s="489"/>
      <c r="H15" s="492"/>
      <c r="I15" s="492"/>
      <c r="J15" s="493">
        <f>J17+J50+J94+J184+J192+J214</f>
        <v>168110.4</v>
      </c>
      <c r="K15" s="197"/>
      <c r="L15" s="485"/>
    </row>
    <row r="16" spans="1:12" ht="12.75">
      <c r="A16" s="508"/>
      <c r="B16" s="508"/>
      <c r="C16" s="508"/>
      <c r="D16" s="508"/>
      <c r="E16" s="453"/>
      <c r="F16" s="490"/>
      <c r="G16" s="491"/>
      <c r="H16" s="492"/>
      <c r="I16" s="492"/>
      <c r="J16" s="493"/>
      <c r="K16" s="197"/>
      <c r="L16" s="485"/>
    </row>
    <row r="17" spans="1:12" ht="15" customHeight="1">
      <c r="A17" s="327" t="s">
        <v>0</v>
      </c>
      <c r="B17" s="328"/>
      <c r="C17" s="328"/>
      <c r="D17" s="329"/>
      <c r="E17" s="213" t="s">
        <v>522</v>
      </c>
      <c r="F17" s="426" t="s">
        <v>38</v>
      </c>
      <c r="G17" s="427"/>
      <c r="H17" s="198"/>
      <c r="I17" s="198"/>
      <c r="J17" s="228">
        <f>J18+J24+J34+J39+J44</f>
        <v>14486</v>
      </c>
      <c r="K17" s="199"/>
      <c r="L17" s="200"/>
    </row>
    <row r="18" spans="1:12" ht="29.25" customHeight="1">
      <c r="A18" s="441" t="s">
        <v>27</v>
      </c>
      <c r="B18" s="442"/>
      <c r="C18" s="442"/>
      <c r="D18" s="443"/>
      <c r="E18" s="24" t="s">
        <v>522</v>
      </c>
      <c r="F18" s="428" t="s">
        <v>35</v>
      </c>
      <c r="G18" s="429"/>
      <c r="H18" s="201"/>
      <c r="I18" s="201"/>
      <c r="J18" s="215">
        <f>J20</f>
        <v>2407.2</v>
      </c>
      <c r="K18" s="202"/>
      <c r="L18" s="200"/>
    </row>
    <row r="19" spans="1:12" ht="15" customHeight="1">
      <c r="A19" s="441" t="s">
        <v>523</v>
      </c>
      <c r="B19" s="442"/>
      <c r="C19" s="442"/>
      <c r="D19" s="443"/>
      <c r="E19" s="213" t="s">
        <v>522</v>
      </c>
      <c r="F19" s="428" t="s">
        <v>35</v>
      </c>
      <c r="G19" s="429"/>
      <c r="H19" s="247">
        <v>9900000000</v>
      </c>
      <c r="I19" s="201"/>
      <c r="J19" s="215">
        <f>J20</f>
        <v>2407.2</v>
      </c>
      <c r="K19" s="202"/>
      <c r="L19" s="200"/>
    </row>
    <row r="20" spans="1:12" ht="21.75" customHeight="1">
      <c r="A20" s="280" t="s">
        <v>244</v>
      </c>
      <c r="B20" s="281"/>
      <c r="C20" s="281"/>
      <c r="D20" s="282"/>
      <c r="E20" s="27" t="s">
        <v>522</v>
      </c>
      <c r="F20" s="417" t="s">
        <v>35</v>
      </c>
      <c r="G20" s="417"/>
      <c r="H20" s="204">
        <v>9910000000</v>
      </c>
      <c r="I20" s="205"/>
      <c r="J20" s="206">
        <f>J21</f>
        <v>2407.2</v>
      </c>
      <c r="K20" s="459"/>
      <c r="L20" s="460"/>
    </row>
    <row r="21" spans="1:12" ht="13.5" customHeight="1">
      <c r="A21" s="482" t="s">
        <v>246</v>
      </c>
      <c r="B21" s="483"/>
      <c r="C21" s="483"/>
      <c r="D21" s="484"/>
      <c r="E21" s="27" t="s">
        <v>522</v>
      </c>
      <c r="F21" s="337" t="s">
        <v>35</v>
      </c>
      <c r="G21" s="339"/>
      <c r="H21" s="207">
        <v>9910100000</v>
      </c>
      <c r="I21" s="208"/>
      <c r="J21" s="209">
        <f>J22</f>
        <v>2407.2</v>
      </c>
      <c r="K21" s="459"/>
      <c r="L21" s="460"/>
    </row>
    <row r="22" spans="1:12" ht="17.25" customHeight="1">
      <c r="A22" s="280" t="s">
        <v>524</v>
      </c>
      <c r="B22" s="281"/>
      <c r="C22" s="281"/>
      <c r="D22" s="282"/>
      <c r="E22" s="146" t="s">
        <v>522</v>
      </c>
      <c r="F22" s="283" t="s">
        <v>35</v>
      </c>
      <c r="G22" s="285"/>
      <c r="H22" s="146" t="s">
        <v>249</v>
      </c>
      <c r="I22" s="208"/>
      <c r="J22" s="210">
        <f>J23</f>
        <v>2407.2</v>
      </c>
      <c r="K22" s="202"/>
      <c r="L22" s="200"/>
    </row>
    <row r="23" spans="1:12" ht="41.25" customHeight="1">
      <c r="A23" s="280" t="s">
        <v>60</v>
      </c>
      <c r="B23" s="281"/>
      <c r="C23" s="281"/>
      <c r="D23" s="282"/>
      <c r="E23" s="47" t="s">
        <v>522</v>
      </c>
      <c r="F23" s="415" t="s">
        <v>35</v>
      </c>
      <c r="G23" s="416"/>
      <c r="H23" s="204">
        <v>9910140110</v>
      </c>
      <c r="I23" s="204">
        <v>100</v>
      </c>
      <c r="J23" s="211">
        <v>2407.2</v>
      </c>
      <c r="K23" s="212"/>
      <c r="L23" s="44"/>
    </row>
    <row r="24" spans="1:12" ht="45" customHeight="1">
      <c r="A24" s="441" t="s">
        <v>525</v>
      </c>
      <c r="B24" s="442"/>
      <c r="C24" s="442"/>
      <c r="D24" s="443"/>
      <c r="E24" s="213" t="s">
        <v>522</v>
      </c>
      <c r="F24" s="428" t="s">
        <v>36</v>
      </c>
      <c r="G24" s="429"/>
      <c r="H24" s="214"/>
      <c r="I24" s="417"/>
      <c r="J24" s="215">
        <f>J26</f>
        <v>11412.3</v>
      </c>
      <c r="K24" s="459"/>
      <c r="L24" s="460"/>
    </row>
    <row r="25" spans="1:12" ht="1.5" customHeight="1" hidden="1">
      <c r="A25" s="216"/>
      <c r="B25" s="217"/>
      <c r="C25" s="217"/>
      <c r="D25" s="218"/>
      <c r="E25" s="24" t="s">
        <v>522</v>
      </c>
      <c r="F25" s="480"/>
      <c r="G25" s="481"/>
      <c r="H25" s="208"/>
      <c r="I25" s="417"/>
      <c r="J25" s="219"/>
      <c r="K25" s="459"/>
      <c r="L25" s="460"/>
    </row>
    <row r="26" spans="1:12" ht="14.25" customHeight="1">
      <c r="A26" s="387" t="s">
        <v>523</v>
      </c>
      <c r="B26" s="388"/>
      <c r="C26" s="388"/>
      <c r="D26" s="389"/>
      <c r="E26" s="213" t="s">
        <v>522</v>
      </c>
      <c r="F26" s="373" t="s">
        <v>36</v>
      </c>
      <c r="G26" s="374"/>
      <c r="H26" s="220">
        <v>9900000000</v>
      </c>
      <c r="I26" s="221"/>
      <c r="J26" s="185">
        <f>J27</f>
        <v>11412.3</v>
      </c>
      <c r="K26" s="202"/>
      <c r="L26" s="200"/>
    </row>
    <row r="27" spans="1:12" ht="24.75" customHeight="1">
      <c r="A27" s="280" t="s">
        <v>244</v>
      </c>
      <c r="B27" s="281"/>
      <c r="C27" s="281"/>
      <c r="D27" s="282"/>
      <c r="E27" s="213" t="s">
        <v>522</v>
      </c>
      <c r="F27" s="283" t="s">
        <v>36</v>
      </c>
      <c r="G27" s="285"/>
      <c r="H27" s="222">
        <v>9910000000</v>
      </c>
      <c r="I27" s="223"/>
      <c r="J27" s="224">
        <f>J28</f>
        <v>11412.3</v>
      </c>
      <c r="K27" s="202"/>
      <c r="L27" s="200"/>
    </row>
    <row r="28" spans="1:12" ht="16.5" customHeight="1">
      <c r="A28" s="430" t="s">
        <v>250</v>
      </c>
      <c r="B28" s="431"/>
      <c r="C28" s="431"/>
      <c r="D28" s="432"/>
      <c r="E28" s="213" t="s">
        <v>522</v>
      </c>
      <c r="F28" s="415" t="s">
        <v>36</v>
      </c>
      <c r="G28" s="416"/>
      <c r="H28" s="222">
        <v>9910200000</v>
      </c>
      <c r="I28" s="214"/>
      <c r="J28" s="225">
        <f>J29+J31</f>
        <v>11412.3</v>
      </c>
      <c r="K28" s="202"/>
      <c r="L28" s="200"/>
    </row>
    <row r="29" spans="1:12" ht="19.5" customHeight="1">
      <c r="A29" s="280" t="s">
        <v>524</v>
      </c>
      <c r="B29" s="281"/>
      <c r="C29" s="281"/>
      <c r="D29" s="282"/>
      <c r="E29" s="24" t="s">
        <v>522</v>
      </c>
      <c r="F29" s="283" t="s">
        <v>36</v>
      </c>
      <c r="G29" s="285"/>
      <c r="H29" s="222">
        <v>9910240110</v>
      </c>
      <c r="I29" s="226"/>
      <c r="J29" s="227">
        <v>9475.4</v>
      </c>
      <c r="K29" s="202"/>
      <c r="L29" s="200"/>
    </row>
    <row r="30" spans="1:12" ht="46.5" customHeight="1">
      <c r="A30" s="280" t="s">
        <v>60</v>
      </c>
      <c r="B30" s="281"/>
      <c r="C30" s="281"/>
      <c r="D30" s="282"/>
      <c r="E30" s="24" t="s">
        <v>522</v>
      </c>
      <c r="F30" s="415" t="s">
        <v>36</v>
      </c>
      <c r="G30" s="416"/>
      <c r="H30" s="204">
        <v>9910240110</v>
      </c>
      <c r="I30" s="204">
        <v>100</v>
      </c>
      <c r="J30" s="211">
        <v>9475.5</v>
      </c>
      <c r="K30" s="212"/>
      <c r="L30" s="44"/>
    </row>
    <row r="31" spans="1:12" ht="15" customHeight="1">
      <c r="A31" s="280" t="s">
        <v>253</v>
      </c>
      <c r="B31" s="281"/>
      <c r="C31" s="281"/>
      <c r="D31" s="282"/>
      <c r="E31" s="24" t="s">
        <v>522</v>
      </c>
      <c r="F31" s="283" t="s">
        <v>36</v>
      </c>
      <c r="G31" s="285"/>
      <c r="H31" s="204">
        <v>9910240190</v>
      </c>
      <c r="I31" s="204"/>
      <c r="J31" s="211">
        <f>J32+J33</f>
        <v>1936.9</v>
      </c>
      <c r="K31" s="212"/>
      <c r="L31" s="44"/>
    </row>
    <row r="32" spans="1:12" ht="19.5" customHeight="1">
      <c r="A32" s="280" t="s">
        <v>62</v>
      </c>
      <c r="B32" s="281"/>
      <c r="C32" s="281"/>
      <c r="D32" s="282"/>
      <c r="E32" s="24" t="s">
        <v>522</v>
      </c>
      <c r="F32" s="415" t="s">
        <v>36</v>
      </c>
      <c r="G32" s="416"/>
      <c r="H32" s="204">
        <v>9910240190</v>
      </c>
      <c r="I32" s="204">
        <v>200</v>
      </c>
      <c r="J32" s="211">
        <v>1906.9</v>
      </c>
      <c r="K32" s="212"/>
      <c r="L32" s="44"/>
    </row>
    <row r="33" spans="1:12" ht="15" customHeight="1">
      <c r="A33" s="280" t="s">
        <v>64</v>
      </c>
      <c r="B33" s="281"/>
      <c r="C33" s="281"/>
      <c r="D33" s="282"/>
      <c r="E33" s="24" t="s">
        <v>522</v>
      </c>
      <c r="F33" s="415" t="s">
        <v>36</v>
      </c>
      <c r="G33" s="416"/>
      <c r="H33" s="204">
        <v>9910240190</v>
      </c>
      <c r="I33" s="204">
        <v>800</v>
      </c>
      <c r="J33" s="211">
        <v>30</v>
      </c>
      <c r="K33" s="212"/>
      <c r="L33" s="44"/>
    </row>
    <row r="34" spans="1:12" ht="15.75" customHeight="1">
      <c r="A34" s="362" t="s">
        <v>56</v>
      </c>
      <c r="B34" s="363"/>
      <c r="C34" s="363"/>
      <c r="D34" s="364"/>
      <c r="E34" s="24" t="s">
        <v>522</v>
      </c>
      <c r="F34" s="373" t="s">
        <v>39</v>
      </c>
      <c r="G34" s="374"/>
      <c r="H34" s="220"/>
      <c r="I34" s="220"/>
      <c r="J34" s="228">
        <f>J36</f>
        <v>615.8</v>
      </c>
      <c r="K34" s="212"/>
      <c r="L34" s="44"/>
    </row>
    <row r="35" spans="1:12" ht="17.25" customHeight="1">
      <c r="A35" s="387" t="s">
        <v>523</v>
      </c>
      <c r="B35" s="388"/>
      <c r="C35" s="388"/>
      <c r="D35" s="389"/>
      <c r="E35" s="24" t="s">
        <v>522</v>
      </c>
      <c r="F35" s="283" t="s">
        <v>39</v>
      </c>
      <c r="G35" s="285"/>
      <c r="H35" s="204">
        <v>9900000000</v>
      </c>
      <c r="I35" s="220"/>
      <c r="J35" s="228">
        <f>J36</f>
        <v>615.8</v>
      </c>
      <c r="K35" s="212"/>
      <c r="L35" s="44"/>
    </row>
    <row r="36" spans="1:12" ht="18" customHeight="1">
      <c r="A36" s="280" t="s">
        <v>463</v>
      </c>
      <c r="B36" s="281"/>
      <c r="C36" s="281"/>
      <c r="D36" s="282"/>
      <c r="E36" s="24" t="s">
        <v>522</v>
      </c>
      <c r="F36" s="283" t="s">
        <v>39</v>
      </c>
      <c r="G36" s="285"/>
      <c r="H36" s="204">
        <v>9940000000</v>
      </c>
      <c r="I36" s="204"/>
      <c r="J36" s="211">
        <f>J38+J37</f>
        <v>615.8</v>
      </c>
      <c r="K36" s="212"/>
      <c r="L36" s="44"/>
    </row>
    <row r="37" spans="1:12" ht="19.5" customHeight="1">
      <c r="A37" s="280" t="s">
        <v>526</v>
      </c>
      <c r="B37" s="281"/>
      <c r="C37" s="281"/>
      <c r="D37" s="282"/>
      <c r="E37" s="24" t="s">
        <v>522</v>
      </c>
      <c r="F37" s="283" t="s">
        <v>39</v>
      </c>
      <c r="G37" s="285"/>
      <c r="H37" s="204">
        <v>9940100000</v>
      </c>
      <c r="I37" s="204"/>
      <c r="J37" s="211">
        <f>J38</f>
        <v>307.9</v>
      </c>
      <c r="K37" s="212"/>
      <c r="L37" s="44"/>
    </row>
    <row r="38" spans="1:12" ht="18.75" customHeight="1">
      <c r="A38" s="280" t="s">
        <v>527</v>
      </c>
      <c r="B38" s="281"/>
      <c r="C38" s="281"/>
      <c r="D38" s="282"/>
      <c r="E38" s="24" t="s">
        <v>522</v>
      </c>
      <c r="F38" s="283" t="s">
        <v>39</v>
      </c>
      <c r="G38" s="285"/>
      <c r="H38" s="204">
        <v>9940140190</v>
      </c>
      <c r="I38" s="204">
        <v>200</v>
      </c>
      <c r="J38" s="211">
        <v>307.9</v>
      </c>
      <c r="K38" s="212"/>
      <c r="L38" s="44"/>
    </row>
    <row r="39" spans="1:12" ht="15.75" customHeight="1">
      <c r="A39" s="477" t="s">
        <v>19</v>
      </c>
      <c r="B39" s="478"/>
      <c r="C39" s="478"/>
      <c r="D39" s="479"/>
      <c r="E39" s="24" t="s">
        <v>522</v>
      </c>
      <c r="F39" s="426" t="s">
        <v>40</v>
      </c>
      <c r="G39" s="427"/>
      <c r="H39" s="220"/>
      <c r="I39" s="229"/>
      <c r="J39" s="228">
        <f>J40</f>
        <v>50</v>
      </c>
      <c r="K39" s="202"/>
      <c r="L39" s="200"/>
    </row>
    <row r="40" spans="1:12" ht="16.5" customHeight="1">
      <c r="A40" s="387" t="s">
        <v>523</v>
      </c>
      <c r="B40" s="388"/>
      <c r="C40" s="388"/>
      <c r="D40" s="389"/>
      <c r="E40" s="24" t="s">
        <v>522</v>
      </c>
      <c r="F40" s="283" t="s">
        <v>40</v>
      </c>
      <c r="G40" s="285"/>
      <c r="H40" s="27" t="s">
        <v>243</v>
      </c>
      <c r="I40" s="229"/>
      <c r="J40" s="228">
        <f>J41</f>
        <v>50</v>
      </c>
      <c r="K40" s="202"/>
      <c r="L40" s="200"/>
    </row>
    <row r="41" spans="1:12" ht="26.25" customHeight="1">
      <c r="A41" s="280" t="s">
        <v>244</v>
      </c>
      <c r="B41" s="281"/>
      <c r="C41" s="281"/>
      <c r="D41" s="282"/>
      <c r="E41" s="24" t="s">
        <v>522</v>
      </c>
      <c r="F41" s="283" t="s">
        <v>40</v>
      </c>
      <c r="G41" s="285"/>
      <c r="H41" s="27" t="s">
        <v>245</v>
      </c>
      <c r="I41" s="229"/>
      <c r="J41" s="211">
        <f>J42</f>
        <v>50</v>
      </c>
      <c r="K41" s="202"/>
      <c r="L41" s="200"/>
    </row>
    <row r="42" spans="1:12" ht="19.5" customHeight="1">
      <c r="A42" s="474" t="s">
        <v>528</v>
      </c>
      <c r="B42" s="475"/>
      <c r="C42" s="475"/>
      <c r="D42" s="476"/>
      <c r="E42" s="24" t="s">
        <v>522</v>
      </c>
      <c r="F42" s="415" t="s">
        <v>40</v>
      </c>
      <c r="G42" s="416"/>
      <c r="H42" s="204">
        <v>9910440210</v>
      </c>
      <c r="I42" s="203"/>
      <c r="J42" s="211">
        <f>J43</f>
        <v>50</v>
      </c>
      <c r="K42" s="202"/>
      <c r="L42" s="200"/>
    </row>
    <row r="43" spans="1:12" ht="17.25" customHeight="1">
      <c r="A43" s="261" t="s">
        <v>64</v>
      </c>
      <c r="B43" s="261"/>
      <c r="C43" s="261"/>
      <c r="D43" s="261"/>
      <c r="E43" s="24" t="s">
        <v>522</v>
      </c>
      <c r="F43" s="415" t="s">
        <v>40</v>
      </c>
      <c r="G43" s="416"/>
      <c r="H43" s="204">
        <v>9910440210</v>
      </c>
      <c r="I43" s="204">
        <v>800</v>
      </c>
      <c r="J43" s="211">
        <v>50</v>
      </c>
      <c r="K43" s="212"/>
      <c r="L43" s="44"/>
    </row>
    <row r="44" spans="1:12" ht="17.25" customHeight="1">
      <c r="A44" s="387" t="s">
        <v>269</v>
      </c>
      <c r="B44" s="388"/>
      <c r="C44" s="388"/>
      <c r="D44" s="389"/>
      <c r="E44" s="24" t="s">
        <v>522</v>
      </c>
      <c r="F44" s="373" t="s">
        <v>238</v>
      </c>
      <c r="G44" s="374"/>
      <c r="H44" s="220"/>
      <c r="I44" s="220"/>
      <c r="J44" s="228">
        <f>J46</f>
        <v>0.7</v>
      </c>
      <c r="K44" s="212"/>
      <c r="L44" s="44"/>
    </row>
    <row r="45" spans="1:12" ht="20.25" customHeight="1">
      <c r="A45" s="387" t="s">
        <v>523</v>
      </c>
      <c r="B45" s="388"/>
      <c r="C45" s="388"/>
      <c r="D45" s="389"/>
      <c r="E45" s="24" t="s">
        <v>522</v>
      </c>
      <c r="F45" s="373" t="s">
        <v>238</v>
      </c>
      <c r="G45" s="374"/>
      <c r="H45" s="220">
        <v>9900000000</v>
      </c>
      <c r="I45" s="220"/>
      <c r="J45" s="228">
        <f>J46</f>
        <v>0.7</v>
      </c>
      <c r="K45" s="212"/>
      <c r="L45" s="44"/>
    </row>
    <row r="46" spans="1:12" ht="16.5" customHeight="1">
      <c r="A46" s="375" t="s">
        <v>529</v>
      </c>
      <c r="B46" s="376"/>
      <c r="C46" s="376"/>
      <c r="D46" s="377"/>
      <c r="E46" s="24" t="s">
        <v>522</v>
      </c>
      <c r="F46" s="283" t="s">
        <v>238</v>
      </c>
      <c r="G46" s="285"/>
      <c r="H46" s="204">
        <v>9920000000</v>
      </c>
      <c r="I46" s="204"/>
      <c r="J46" s="211">
        <f>J47</f>
        <v>0.7</v>
      </c>
      <c r="K46" s="212"/>
      <c r="L46" s="44"/>
    </row>
    <row r="47" spans="1:12" ht="27.75" customHeight="1">
      <c r="A47" s="280" t="s">
        <v>530</v>
      </c>
      <c r="B47" s="281"/>
      <c r="C47" s="281"/>
      <c r="D47" s="282"/>
      <c r="E47" s="24" t="s">
        <v>522</v>
      </c>
      <c r="F47" s="283" t="s">
        <v>238</v>
      </c>
      <c r="G47" s="285"/>
      <c r="H47" s="204">
        <v>9920200000</v>
      </c>
      <c r="I47" s="204"/>
      <c r="J47" s="211">
        <f>J48</f>
        <v>0.7</v>
      </c>
      <c r="K47" s="212"/>
      <c r="L47" s="44"/>
    </row>
    <row r="48" spans="1:12" ht="59.25" customHeight="1">
      <c r="A48" s="280" t="s">
        <v>267</v>
      </c>
      <c r="B48" s="281"/>
      <c r="C48" s="281"/>
      <c r="D48" s="282"/>
      <c r="E48" s="24" t="s">
        <v>522</v>
      </c>
      <c r="F48" s="283" t="s">
        <v>238</v>
      </c>
      <c r="G48" s="285"/>
      <c r="H48" s="231" t="s">
        <v>268</v>
      </c>
      <c r="I48" s="231"/>
      <c r="J48" s="211">
        <f>J49</f>
        <v>0.7</v>
      </c>
      <c r="K48" s="212"/>
      <c r="L48" s="44"/>
    </row>
    <row r="49" spans="1:12" ht="18.75" customHeight="1">
      <c r="A49" s="280" t="s">
        <v>62</v>
      </c>
      <c r="B49" s="281"/>
      <c r="C49" s="281"/>
      <c r="D49" s="282"/>
      <c r="E49" s="24" t="s">
        <v>522</v>
      </c>
      <c r="F49" s="283" t="s">
        <v>238</v>
      </c>
      <c r="G49" s="285"/>
      <c r="H49" s="231" t="s">
        <v>268</v>
      </c>
      <c r="I49" s="231" t="s">
        <v>61</v>
      </c>
      <c r="J49" s="211">
        <v>0.7</v>
      </c>
      <c r="K49" s="212"/>
      <c r="L49" s="44"/>
    </row>
    <row r="50" spans="1:12" ht="15" customHeight="1">
      <c r="A50" s="420" t="s">
        <v>531</v>
      </c>
      <c r="B50" s="421"/>
      <c r="C50" s="421"/>
      <c r="D50" s="422"/>
      <c r="E50" s="232" t="s">
        <v>522</v>
      </c>
      <c r="F50" s="426" t="s">
        <v>43</v>
      </c>
      <c r="G50" s="427"/>
      <c r="H50" s="27"/>
      <c r="I50" s="229"/>
      <c r="J50" s="228">
        <f>J51+J60+J65</f>
        <v>61550.899999999994</v>
      </c>
      <c r="K50" s="199"/>
      <c r="L50" s="200"/>
    </row>
    <row r="51" spans="1:12" ht="12.75">
      <c r="A51" s="471" t="s">
        <v>25</v>
      </c>
      <c r="B51" s="472"/>
      <c r="C51" s="472"/>
      <c r="D51" s="473"/>
      <c r="E51" s="24" t="s">
        <v>522</v>
      </c>
      <c r="F51" s="426" t="s">
        <v>50</v>
      </c>
      <c r="G51" s="427"/>
      <c r="H51" s="24"/>
      <c r="I51" s="229"/>
      <c r="J51" s="228">
        <f>J53</f>
        <v>90.1</v>
      </c>
      <c r="K51" s="202"/>
      <c r="L51" s="200"/>
    </row>
    <row r="52" spans="1:12" ht="12.75" customHeight="1">
      <c r="A52" s="420" t="s">
        <v>523</v>
      </c>
      <c r="B52" s="421"/>
      <c r="C52" s="421"/>
      <c r="D52" s="422"/>
      <c r="E52" s="24" t="s">
        <v>522</v>
      </c>
      <c r="F52" s="373" t="s">
        <v>50</v>
      </c>
      <c r="G52" s="374"/>
      <c r="H52" s="24" t="s">
        <v>243</v>
      </c>
      <c r="I52" s="229"/>
      <c r="J52" s="228">
        <f>J53</f>
        <v>90.1</v>
      </c>
      <c r="K52" s="202"/>
      <c r="L52" s="200"/>
    </row>
    <row r="53" spans="1:12" ht="19.5" customHeight="1">
      <c r="A53" s="375" t="s">
        <v>529</v>
      </c>
      <c r="B53" s="376"/>
      <c r="C53" s="376"/>
      <c r="D53" s="377"/>
      <c r="E53" s="24" t="s">
        <v>522</v>
      </c>
      <c r="F53" s="283" t="s">
        <v>50</v>
      </c>
      <c r="G53" s="285"/>
      <c r="H53" s="27" t="s">
        <v>263</v>
      </c>
      <c r="I53" s="203"/>
      <c r="J53" s="211">
        <f>J54</f>
        <v>90.1</v>
      </c>
      <c r="K53" s="202"/>
      <c r="L53" s="200"/>
    </row>
    <row r="54" spans="1:12" ht="25.5" customHeight="1">
      <c r="A54" s="280" t="s">
        <v>530</v>
      </c>
      <c r="B54" s="281"/>
      <c r="C54" s="281"/>
      <c r="D54" s="282"/>
      <c r="E54" s="24" t="s">
        <v>522</v>
      </c>
      <c r="F54" s="283" t="s">
        <v>50</v>
      </c>
      <c r="G54" s="285"/>
      <c r="H54" s="27" t="s">
        <v>265</v>
      </c>
      <c r="I54" s="203"/>
      <c r="J54" s="211">
        <f>J55</f>
        <v>90.1</v>
      </c>
      <c r="K54" s="202"/>
      <c r="L54" s="200"/>
    </row>
    <row r="55" spans="1:12" ht="12.75" customHeight="1">
      <c r="A55" s="430" t="s">
        <v>74</v>
      </c>
      <c r="B55" s="431"/>
      <c r="C55" s="431"/>
      <c r="D55" s="432"/>
      <c r="E55" s="453" t="s">
        <v>522</v>
      </c>
      <c r="F55" s="439" t="s">
        <v>50</v>
      </c>
      <c r="G55" s="440"/>
      <c r="H55" s="457" t="s">
        <v>266</v>
      </c>
      <c r="I55" s="417"/>
      <c r="J55" s="458">
        <f>J59+J58</f>
        <v>90.1</v>
      </c>
      <c r="K55" s="459"/>
      <c r="L55" s="460"/>
    </row>
    <row r="56" spans="1:12" ht="12.75">
      <c r="A56" s="461"/>
      <c r="B56" s="462"/>
      <c r="C56" s="462"/>
      <c r="D56" s="463"/>
      <c r="E56" s="453"/>
      <c r="F56" s="467"/>
      <c r="G56" s="468"/>
      <c r="H56" s="457"/>
      <c r="I56" s="417"/>
      <c r="J56" s="458"/>
      <c r="K56" s="459"/>
      <c r="L56" s="460"/>
    </row>
    <row r="57" spans="1:13" ht="12.75" customHeight="1" hidden="1">
      <c r="A57" s="464"/>
      <c r="B57" s="465"/>
      <c r="C57" s="465"/>
      <c r="D57" s="466"/>
      <c r="E57" s="453" t="s">
        <v>522</v>
      </c>
      <c r="F57" s="469"/>
      <c r="G57" s="470"/>
      <c r="H57" s="457"/>
      <c r="I57" s="417"/>
      <c r="J57" s="458"/>
      <c r="K57" s="459"/>
      <c r="L57" s="460"/>
      <c r="M57" s="4"/>
    </row>
    <row r="58" spans="1:13" ht="45" customHeight="1">
      <c r="A58" s="280" t="s">
        <v>60</v>
      </c>
      <c r="B58" s="281"/>
      <c r="C58" s="281"/>
      <c r="D58" s="282"/>
      <c r="E58" s="453"/>
      <c r="F58" s="283" t="s">
        <v>50</v>
      </c>
      <c r="G58" s="285"/>
      <c r="H58" s="47" t="s">
        <v>266</v>
      </c>
      <c r="I58" s="204">
        <v>100</v>
      </c>
      <c r="J58" s="145">
        <v>90.1</v>
      </c>
      <c r="K58" s="202"/>
      <c r="L58" s="200"/>
      <c r="M58" s="4"/>
    </row>
    <row r="59" spans="1:12" ht="20.25" customHeight="1">
      <c r="A59" s="280" t="s">
        <v>62</v>
      </c>
      <c r="B59" s="281"/>
      <c r="C59" s="281"/>
      <c r="D59" s="282"/>
      <c r="E59" s="24" t="s">
        <v>522</v>
      </c>
      <c r="F59" s="415" t="s">
        <v>50</v>
      </c>
      <c r="G59" s="416"/>
      <c r="H59" s="27" t="s">
        <v>266</v>
      </c>
      <c r="I59" s="204">
        <v>200</v>
      </c>
      <c r="J59" s="145">
        <v>0</v>
      </c>
      <c r="K59" s="212"/>
      <c r="L59" s="44"/>
    </row>
    <row r="60" spans="1:12" ht="17.25" customHeight="1">
      <c r="A60" s="362" t="s">
        <v>11</v>
      </c>
      <c r="B60" s="363"/>
      <c r="C60" s="363"/>
      <c r="D60" s="364"/>
      <c r="E60" s="24" t="s">
        <v>522</v>
      </c>
      <c r="F60" s="373" t="s">
        <v>44</v>
      </c>
      <c r="G60" s="374"/>
      <c r="H60" s="189"/>
      <c r="I60" s="220"/>
      <c r="J60" s="233">
        <f>J61</f>
        <v>0</v>
      </c>
      <c r="K60" s="212"/>
      <c r="L60" s="44"/>
    </row>
    <row r="61" spans="1:12" ht="15.75" customHeight="1">
      <c r="A61" s="420" t="s">
        <v>523</v>
      </c>
      <c r="B61" s="421"/>
      <c r="C61" s="421"/>
      <c r="D61" s="422"/>
      <c r="E61" s="24" t="s">
        <v>522</v>
      </c>
      <c r="F61" s="373" t="s">
        <v>44</v>
      </c>
      <c r="G61" s="374"/>
      <c r="H61" s="24" t="s">
        <v>243</v>
      </c>
      <c r="I61" s="220"/>
      <c r="J61" s="233">
        <f>J62</f>
        <v>0</v>
      </c>
      <c r="K61" s="212"/>
      <c r="L61" s="44"/>
    </row>
    <row r="62" spans="1:12" ht="19.5" customHeight="1">
      <c r="A62" s="375" t="s">
        <v>278</v>
      </c>
      <c r="B62" s="376"/>
      <c r="C62" s="376"/>
      <c r="D62" s="377"/>
      <c r="E62" s="24" t="s">
        <v>522</v>
      </c>
      <c r="F62" s="283" t="s">
        <v>44</v>
      </c>
      <c r="G62" s="285"/>
      <c r="H62" s="187" t="s">
        <v>442</v>
      </c>
      <c r="I62" s="204"/>
      <c r="J62" s="234">
        <f>J63</f>
        <v>0</v>
      </c>
      <c r="K62" s="212"/>
      <c r="L62" s="44"/>
    </row>
    <row r="63" spans="1:12" ht="16.5" customHeight="1">
      <c r="A63" s="370" t="s">
        <v>62</v>
      </c>
      <c r="B63" s="371"/>
      <c r="C63" s="371"/>
      <c r="D63" s="372"/>
      <c r="E63" s="24" t="s">
        <v>522</v>
      </c>
      <c r="F63" s="283" t="s">
        <v>44</v>
      </c>
      <c r="G63" s="285"/>
      <c r="H63" s="187" t="s">
        <v>443</v>
      </c>
      <c r="I63" s="204"/>
      <c r="J63" s="234">
        <f>J64</f>
        <v>0</v>
      </c>
      <c r="K63" s="212"/>
      <c r="L63" s="44"/>
    </row>
    <row r="64" spans="1:12" ht="17.25" customHeight="1">
      <c r="A64" s="280" t="s">
        <v>11</v>
      </c>
      <c r="B64" s="281"/>
      <c r="C64" s="281"/>
      <c r="D64" s="282"/>
      <c r="E64" s="24" t="s">
        <v>522</v>
      </c>
      <c r="F64" s="283" t="s">
        <v>44</v>
      </c>
      <c r="G64" s="285"/>
      <c r="H64" s="187" t="s">
        <v>443</v>
      </c>
      <c r="I64" s="27" t="s">
        <v>61</v>
      </c>
      <c r="J64" s="234">
        <v>0</v>
      </c>
      <c r="K64" s="212"/>
      <c r="L64" s="44"/>
    </row>
    <row r="65" spans="1:12" ht="12.75" customHeight="1">
      <c r="A65" s="362" t="s">
        <v>280</v>
      </c>
      <c r="B65" s="363"/>
      <c r="C65" s="363"/>
      <c r="D65" s="364"/>
      <c r="E65" s="24" t="s">
        <v>522</v>
      </c>
      <c r="F65" s="373" t="s">
        <v>58</v>
      </c>
      <c r="G65" s="374"/>
      <c r="H65" s="235"/>
      <c r="I65" s="27"/>
      <c r="J65" s="228">
        <f>J66+J79+J89</f>
        <v>61460.799999999996</v>
      </c>
      <c r="K65" s="212"/>
      <c r="L65" s="44"/>
    </row>
    <row r="66" spans="1:12" ht="16.5" customHeight="1">
      <c r="A66" s="362" t="s">
        <v>337</v>
      </c>
      <c r="B66" s="363"/>
      <c r="C66" s="363"/>
      <c r="D66" s="364"/>
      <c r="E66" s="24" t="s">
        <v>522</v>
      </c>
      <c r="F66" s="283" t="s">
        <v>58</v>
      </c>
      <c r="G66" s="285"/>
      <c r="H66" s="24" t="s">
        <v>410</v>
      </c>
      <c r="I66" s="236"/>
      <c r="J66" s="228">
        <f>J67+J71+J75</f>
        <v>48630.7</v>
      </c>
      <c r="K66" s="212"/>
      <c r="L66" s="44"/>
    </row>
    <row r="67" spans="1:12" ht="54" customHeight="1">
      <c r="A67" s="362" t="s">
        <v>411</v>
      </c>
      <c r="B67" s="363"/>
      <c r="C67" s="363"/>
      <c r="D67" s="364"/>
      <c r="E67" s="24" t="s">
        <v>522</v>
      </c>
      <c r="F67" s="283" t="s">
        <v>58</v>
      </c>
      <c r="G67" s="285"/>
      <c r="H67" s="24" t="s">
        <v>532</v>
      </c>
      <c r="I67" s="236"/>
      <c r="J67" s="211">
        <f>J68</f>
        <v>25453.7</v>
      </c>
      <c r="K67" s="212"/>
      <c r="L67" s="44"/>
    </row>
    <row r="68" spans="1:12" ht="41.25" customHeight="1">
      <c r="A68" s="401" t="s">
        <v>412</v>
      </c>
      <c r="B68" s="402"/>
      <c r="C68" s="402"/>
      <c r="D68" s="403"/>
      <c r="E68" s="24" t="s">
        <v>522</v>
      </c>
      <c r="F68" s="283" t="s">
        <v>58</v>
      </c>
      <c r="G68" s="285"/>
      <c r="H68" s="27" t="s">
        <v>452</v>
      </c>
      <c r="I68" s="237"/>
      <c r="J68" s="163">
        <f>J69</f>
        <v>25453.7</v>
      </c>
      <c r="K68" s="212"/>
      <c r="L68" s="44"/>
    </row>
    <row r="69" spans="1:12" ht="17.25" customHeight="1">
      <c r="A69" s="394" t="s">
        <v>62</v>
      </c>
      <c r="B69" s="395"/>
      <c r="C69" s="395"/>
      <c r="D69" s="396"/>
      <c r="E69" s="24" t="s">
        <v>522</v>
      </c>
      <c r="F69" s="283" t="s">
        <v>58</v>
      </c>
      <c r="G69" s="285"/>
      <c r="H69" s="27" t="s">
        <v>452</v>
      </c>
      <c r="I69" s="28"/>
      <c r="J69" s="238">
        <f>J70</f>
        <v>25453.7</v>
      </c>
      <c r="K69" s="212"/>
      <c r="L69" s="44"/>
    </row>
    <row r="70" spans="1:12" ht="12.75" customHeight="1">
      <c r="A70" s="394" t="s">
        <v>280</v>
      </c>
      <c r="B70" s="395"/>
      <c r="C70" s="395"/>
      <c r="D70" s="396"/>
      <c r="E70" s="24" t="s">
        <v>522</v>
      </c>
      <c r="F70" s="283" t="s">
        <v>58</v>
      </c>
      <c r="G70" s="285"/>
      <c r="H70" s="27" t="s">
        <v>452</v>
      </c>
      <c r="I70" s="29">
        <v>200</v>
      </c>
      <c r="J70" s="184">
        <v>25453.7</v>
      </c>
      <c r="K70" s="212"/>
      <c r="L70" s="44"/>
    </row>
    <row r="71" spans="1:12" ht="33.75" customHeight="1">
      <c r="A71" s="404" t="s">
        <v>413</v>
      </c>
      <c r="B71" s="405"/>
      <c r="C71" s="405"/>
      <c r="D71" s="406"/>
      <c r="E71" s="24" t="s">
        <v>522</v>
      </c>
      <c r="F71" s="283" t="s">
        <v>58</v>
      </c>
      <c r="G71" s="285"/>
      <c r="H71" s="24" t="s">
        <v>533</v>
      </c>
      <c r="I71" s="29"/>
      <c r="J71" s="239">
        <f>J72</f>
        <v>2000</v>
      </c>
      <c r="K71" s="212"/>
      <c r="L71" s="44"/>
    </row>
    <row r="72" spans="1:12" ht="31.5" customHeight="1">
      <c r="A72" s="370" t="s">
        <v>414</v>
      </c>
      <c r="B72" s="371"/>
      <c r="C72" s="371"/>
      <c r="D72" s="372"/>
      <c r="E72" s="24" t="s">
        <v>522</v>
      </c>
      <c r="F72" s="283" t="s">
        <v>58</v>
      </c>
      <c r="G72" s="285"/>
      <c r="H72" s="24" t="s">
        <v>534</v>
      </c>
      <c r="I72" s="29"/>
      <c r="J72" s="239">
        <f>J73</f>
        <v>2000</v>
      </c>
      <c r="K72" s="212"/>
      <c r="L72" s="44"/>
    </row>
    <row r="73" spans="1:12" ht="17.25" customHeight="1">
      <c r="A73" s="370" t="s">
        <v>62</v>
      </c>
      <c r="B73" s="371"/>
      <c r="C73" s="371"/>
      <c r="D73" s="372"/>
      <c r="E73" s="24" t="s">
        <v>522</v>
      </c>
      <c r="F73" s="283" t="s">
        <v>58</v>
      </c>
      <c r="G73" s="285"/>
      <c r="H73" s="24" t="s">
        <v>534</v>
      </c>
      <c r="I73" s="29"/>
      <c r="J73" s="239">
        <f>J74</f>
        <v>2000</v>
      </c>
      <c r="K73" s="212"/>
      <c r="L73" s="44"/>
    </row>
    <row r="74" spans="1:12" ht="18" customHeight="1">
      <c r="A74" s="370" t="s">
        <v>280</v>
      </c>
      <c r="B74" s="371"/>
      <c r="C74" s="371"/>
      <c r="D74" s="372"/>
      <c r="E74" s="24" t="s">
        <v>522</v>
      </c>
      <c r="F74" s="283" t="s">
        <v>58</v>
      </c>
      <c r="G74" s="285"/>
      <c r="H74" s="24" t="s">
        <v>534</v>
      </c>
      <c r="I74" s="29">
        <v>200</v>
      </c>
      <c r="J74" s="239">
        <v>2000</v>
      </c>
      <c r="K74" s="212"/>
      <c r="L74" s="44"/>
    </row>
    <row r="75" spans="1:12" ht="37.5" customHeight="1">
      <c r="A75" s="404" t="s">
        <v>488</v>
      </c>
      <c r="B75" s="405"/>
      <c r="C75" s="405"/>
      <c r="D75" s="406"/>
      <c r="E75" s="24" t="s">
        <v>522</v>
      </c>
      <c r="F75" s="373" t="s">
        <v>58</v>
      </c>
      <c r="G75" s="374"/>
      <c r="H75" s="24" t="s">
        <v>535</v>
      </c>
      <c r="I75" s="29"/>
      <c r="J75" s="240">
        <f>J76</f>
        <v>21177</v>
      </c>
      <c r="K75" s="212"/>
      <c r="L75" s="44"/>
    </row>
    <row r="76" spans="1:12" ht="37.5" customHeight="1">
      <c r="A76" s="454" t="s">
        <v>412</v>
      </c>
      <c r="B76" s="455"/>
      <c r="C76" s="455"/>
      <c r="D76" s="456"/>
      <c r="E76" s="24" t="s">
        <v>522</v>
      </c>
      <c r="F76" s="283" t="s">
        <v>58</v>
      </c>
      <c r="G76" s="285"/>
      <c r="H76" s="27" t="s">
        <v>487</v>
      </c>
      <c r="I76" s="29"/>
      <c r="J76" s="239">
        <f>J77</f>
        <v>21177</v>
      </c>
      <c r="K76" s="212"/>
      <c r="L76" s="44"/>
    </row>
    <row r="77" spans="1:12" ht="26.25" customHeight="1">
      <c r="A77" s="394" t="s">
        <v>486</v>
      </c>
      <c r="B77" s="395"/>
      <c r="C77" s="395"/>
      <c r="D77" s="396"/>
      <c r="E77" s="24" t="s">
        <v>522</v>
      </c>
      <c r="F77" s="283" t="s">
        <v>58</v>
      </c>
      <c r="G77" s="285"/>
      <c r="H77" s="27" t="s">
        <v>487</v>
      </c>
      <c r="I77" s="29"/>
      <c r="J77" s="239">
        <f>J78</f>
        <v>21177</v>
      </c>
      <c r="K77" s="212"/>
      <c r="L77" s="44"/>
    </row>
    <row r="78" spans="1:12" ht="18" customHeight="1">
      <c r="A78" s="394" t="s">
        <v>280</v>
      </c>
      <c r="B78" s="395"/>
      <c r="C78" s="395"/>
      <c r="D78" s="396"/>
      <c r="E78" s="24" t="s">
        <v>522</v>
      </c>
      <c r="F78" s="283" t="s">
        <v>58</v>
      </c>
      <c r="G78" s="285"/>
      <c r="H78" s="27" t="s">
        <v>487</v>
      </c>
      <c r="I78" s="29">
        <v>200</v>
      </c>
      <c r="J78" s="239">
        <v>21177</v>
      </c>
      <c r="K78" s="212"/>
      <c r="L78" s="44"/>
    </row>
    <row r="79" spans="1:12" ht="17.25" customHeight="1">
      <c r="A79" s="404" t="s">
        <v>523</v>
      </c>
      <c r="B79" s="405"/>
      <c r="C79" s="405"/>
      <c r="D79" s="406"/>
      <c r="E79" s="24" t="s">
        <v>522</v>
      </c>
      <c r="F79" s="283" t="s">
        <v>58</v>
      </c>
      <c r="G79" s="285"/>
      <c r="H79" s="27" t="s">
        <v>243</v>
      </c>
      <c r="I79" s="27"/>
      <c r="J79" s="228">
        <f>J80+J84</f>
        <v>2030.1</v>
      </c>
      <c r="K79" s="212"/>
      <c r="L79" s="44"/>
    </row>
    <row r="80" spans="1:12" ht="27.75" customHeight="1">
      <c r="A80" s="375" t="s">
        <v>274</v>
      </c>
      <c r="B80" s="376"/>
      <c r="C80" s="376"/>
      <c r="D80" s="377"/>
      <c r="E80" s="24" t="s">
        <v>522</v>
      </c>
      <c r="F80" s="283" t="s">
        <v>58</v>
      </c>
      <c r="G80" s="285"/>
      <c r="H80" s="27" t="s">
        <v>275</v>
      </c>
      <c r="I80" s="27"/>
      <c r="J80" s="211">
        <f>J81</f>
        <v>2030.1</v>
      </c>
      <c r="K80" s="212"/>
      <c r="L80" s="44"/>
    </row>
    <row r="81" spans="1:12" ht="32.25" customHeight="1">
      <c r="A81" s="375" t="s">
        <v>276</v>
      </c>
      <c r="B81" s="376"/>
      <c r="C81" s="376"/>
      <c r="D81" s="377"/>
      <c r="E81" s="24" t="s">
        <v>522</v>
      </c>
      <c r="F81" s="283" t="s">
        <v>58</v>
      </c>
      <c r="G81" s="285"/>
      <c r="H81" s="27" t="s">
        <v>277</v>
      </c>
      <c r="I81" s="27"/>
      <c r="J81" s="211">
        <f>J82</f>
        <v>2030.1</v>
      </c>
      <c r="K81" s="212"/>
      <c r="L81" s="44"/>
    </row>
    <row r="82" spans="1:12" ht="40.5" customHeight="1">
      <c r="A82" s="370" t="s">
        <v>338</v>
      </c>
      <c r="B82" s="371"/>
      <c r="C82" s="371"/>
      <c r="D82" s="372"/>
      <c r="E82" s="24" t="s">
        <v>522</v>
      </c>
      <c r="F82" s="283" t="s">
        <v>58</v>
      </c>
      <c r="G82" s="285"/>
      <c r="H82" s="27" t="s">
        <v>279</v>
      </c>
      <c r="I82" s="27"/>
      <c r="J82" s="211">
        <f>J83</f>
        <v>2030.1</v>
      </c>
      <c r="K82" s="212"/>
      <c r="L82" s="44"/>
    </row>
    <row r="83" spans="1:12" ht="21" customHeight="1">
      <c r="A83" s="370" t="s">
        <v>62</v>
      </c>
      <c r="B83" s="371"/>
      <c r="C83" s="371"/>
      <c r="D83" s="372"/>
      <c r="E83" s="24" t="s">
        <v>522</v>
      </c>
      <c r="F83" s="283" t="s">
        <v>58</v>
      </c>
      <c r="G83" s="285"/>
      <c r="H83" s="27" t="s">
        <v>279</v>
      </c>
      <c r="I83" s="27" t="s">
        <v>61</v>
      </c>
      <c r="J83" s="211">
        <v>2030.1</v>
      </c>
      <c r="K83" s="212"/>
      <c r="L83" s="44"/>
    </row>
    <row r="84" spans="1:12" ht="30.75" customHeight="1">
      <c r="A84" s="404" t="s">
        <v>359</v>
      </c>
      <c r="B84" s="405"/>
      <c r="C84" s="405"/>
      <c r="D84" s="406"/>
      <c r="E84" s="24" t="s">
        <v>522</v>
      </c>
      <c r="F84" s="373" t="s">
        <v>58</v>
      </c>
      <c r="G84" s="374"/>
      <c r="H84" s="24" t="s">
        <v>277</v>
      </c>
      <c r="I84" s="24"/>
      <c r="J84" s="228">
        <f>J85+J87</f>
        <v>0</v>
      </c>
      <c r="K84" s="212"/>
      <c r="L84" s="44"/>
    </row>
    <row r="85" spans="1:12" ht="17.25" customHeight="1">
      <c r="A85" s="280" t="s">
        <v>62</v>
      </c>
      <c r="B85" s="281"/>
      <c r="C85" s="281"/>
      <c r="D85" s="282"/>
      <c r="E85" s="27" t="s">
        <v>522</v>
      </c>
      <c r="F85" s="283" t="s">
        <v>58</v>
      </c>
      <c r="G85" s="285"/>
      <c r="H85" s="27" t="s">
        <v>536</v>
      </c>
      <c r="I85" s="27"/>
      <c r="J85" s="211">
        <f>J86</f>
        <v>0</v>
      </c>
      <c r="K85" s="212"/>
      <c r="L85" s="44"/>
    </row>
    <row r="86" spans="1:12" ht="15.75" customHeight="1">
      <c r="A86" s="280" t="s">
        <v>17</v>
      </c>
      <c r="B86" s="281"/>
      <c r="C86" s="281"/>
      <c r="D86" s="282"/>
      <c r="E86" s="27" t="s">
        <v>522</v>
      </c>
      <c r="F86" s="283" t="s">
        <v>58</v>
      </c>
      <c r="G86" s="285"/>
      <c r="H86" s="27" t="s">
        <v>536</v>
      </c>
      <c r="I86" s="27"/>
      <c r="J86" s="211">
        <v>0</v>
      </c>
      <c r="K86" s="212"/>
      <c r="L86" s="44"/>
    </row>
    <row r="87" spans="1:12" ht="18" customHeight="1">
      <c r="A87" s="280" t="s">
        <v>62</v>
      </c>
      <c r="B87" s="281"/>
      <c r="C87" s="281"/>
      <c r="D87" s="282"/>
      <c r="E87" s="27" t="s">
        <v>522</v>
      </c>
      <c r="F87" s="283" t="s">
        <v>58</v>
      </c>
      <c r="G87" s="285"/>
      <c r="H87" s="27" t="s">
        <v>536</v>
      </c>
      <c r="I87" s="27"/>
      <c r="J87" s="211">
        <f>J88</f>
        <v>0</v>
      </c>
      <c r="K87" s="212"/>
      <c r="L87" s="44"/>
    </row>
    <row r="88" spans="1:12" ht="16.5" customHeight="1">
      <c r="A88" s="280" t="s">
        <v>17</v>
      </c>
      <c r="B88" s="281"/>
      <c r="C88" s="281"/>
      <c r="D88" s="282"/>
      <c r="E88" s="27" t="s">
        <v>522</v>
      </c>
      <c r="F88" s="283" t="s">
        <v>58</v>
      </c>
      <c r="G88" s="285"/>
      <c r="H88" s="27" t="s">
        <v>536</v>
      </c>
      <c r="I88" s="27"/>
      <c r="J88" s="211">
        <v>0</v>
      </c>
      <c r="K88" s="212"/>
      <c r="L88" s="44"/>
    </row>
    <row r="89" spans="1:12" ht="25.5" customHeight="1">
      <c r="A89" s="404" t="s">
        <v>479</v>
      </c>
      <c r="B89" s="405"/>
      <c r="C89" s="405"/>
      <c r="D89" s="406"/>
      <c r="E89" s="24" t="s">
        <v>522</v>
      </c>
      <c r="F89" s="373" t="s">
        <v>58</v>
      </c>
      <c r="G89" s="374"/>
      <c r="H89" s="24" t="s">
        <v>277</v>
      </c>
      <c r="I89" s="24"/>
      <c r="J89" s="144">
        <f>J90+J92</f>
        <v>10800</v>
      </c>
      <c r="K89" s="212"/>
      <c r="L89" s="44"/>
    </row>
    <row r="90" spans="1:12" ht="16.5" customHeight="1">
      <c r="A90" s="280" t="s">
        <v>62</v>
      </c>
      <c r="B90" s="281"/>
      <c r="C90" s="281"/>
      <c r="D90" s="282"/>
      <c r="E90" s="27" t="s">
        <v>522</v>
      </c>
      <c r="F90" s="283" t="s">
        <v>58</v>
      </c>
      <c r="G90" s="285"/>
      <c r="H90" s="27" t="s">
        <v>483</v>
      </c>
      <c r="I90" s="27"/>
      <c r="J90" s="145">
        <f>J91</f>
        <v>9720</v>
      </c>
      <c r="K90" s="212"/>
      <c r="L90" s="44"/>
    </row>
    <row r="91" spans="1:12" ht="16.5" customHeight="1">
      <c r="A91" s="370" t="s">
        <v>17</v>
      </c>
      <c r="B91" s="371"/>
      <c r="C91" s="371"/>
      <c r="D91" s="372"/>
      <c r="E91" s="27" t="s">
        <v>522</v>
      </c>
      <c r="F91" s="283" t="s">
        <v>58</v>
      </c>
      <c r="G91" s="285"/>
      <c r="H91" s="27" t="s">
        <v>483</v>
      </c>
      <c r="I91" s="27"/>
      <c r="J91" s="145">
        <v>9720</v>
      </c>
      <c r="K91" s="212"/>
      <c r="L91" s="44"/>
    </row>
    <row r="92" spans="1:12" ht="16.5" customHeight="1">
      <c r="A92" s="280" t="s">
        <v>62</v>
      </c>
      <c r="B92" s="281"/>
      <c r="C92" s="281"/>
      <c r="D92" s="282"/>
      <c r="E92" s="27" t="s">
        <v>522</v>
      </c>
      <c r="F92" s="283" t="s">
        <v>58</v>
      </c>
      <c r="G92" s="285"/>
      <c r="H92" s="27" t="s">
        <v>483</v>
      </c>
      <c r="I92" s="27"/>
      <c r="J92" s="145">
        <f>J93</f>
        <v>1080</v>
      </c>
      <c r="K92" s="212"/>
      <c r="L92" s="44"/>
    </row>
    <row r="93" spans="1:12" ht="16.5" customHeight="1">
      <c r="A93" s="370" t="s">
        <v>17</v>
      </c>
      <c r="B93" s="371"/>
      <c r="C93" s="371"/>
      <c r="D93" s="372"/>
      <c r="E93" s="27" t="s">
        <v>522</v>
      </c>
      <c r="F93" s="283" t="s">
        <v>58</v>
      </c>
      <c r="G93" s="285"/>
      <c r="H93" s="27" t="s">
        <v>483</v>
      </c>
      <c r="I93" s="27"/>
      <c r="J93" s="145">
        <v>1080</v>
      </c>
      <c r="K93" s="212"/>
      <c r="L93" s="44"/>
    </row>
    <row r="94" spans="1:12" ht="16.5" customHeight="1">
      <c r="A94" s="362" t="s">
        <v>537</v>
      </c>
      <c r="B94" s="363"/>
      <c r="C94" s="363"/>
      <c r="D94" s="364"/>
      <c r="E94" s="213" t="s">
        <v>522</v>
      </c>
      <c r="F94" s="373" t="s">
        <v>47</v>
      </c>
      <c r="G94" s="374"/>
      <c r="H94" s="24"/>
      <c r="I94" s="24"/>
      <c r="J94" s="228">
        <f>J95+J104+J114</f>
        <v>83686.3</v>
      </c>
      <c r="K94" s="241"/>
      <c r="L94" s="44"/>
    </row>
    <row r="95" spans="1:12" ht="15.75" customHeight="1">
      <c r="A95" s="444" t="s">
        <v>296</v>
      </c>
      <c r="B95" s="445"/>
      <c r="C95" s="445"/>
      <c r="D95" s="446"/>
      <c r="E95" s="213" t="s">
        <v>522</v>
      </c>
      <c r="F95" s="373" t="s">
        <v>297</v>
      </c>
      <c r="G95" s="374"/>
      <c r="H95" s="24"/>
      <c r="I95" s="24"/>
      <c r="J95" s="228">
        <f>J96+J101</f>
        <v>9864.4</v>
      </c>
      <c r="K95" s="212"/>
      <c r="L95" s="44"/>
    </row>
    <row r="96" spans="1:12" ht="43.5" customHeight="1">
      <c r="A96" s="404" t="s">
        <v>425</v>
      </c>
      <c r="B96" s="405"/>
      <c r="C96" s="405"/>
      <c r="D96" s="406"/>
      <c r="E96" s="213" t="s">
        <v>522</v>
      </c>
      <c r="F96" s="373" t="s">
        <v>297</v>
      </c>
      <c r="G96" s="374"/>
      <c r="H96" s="24" t="s">
        <v>444</v>
      </c>
      <c r="I96" s="24"/>
      <c r="J96" s="228">
        <f>J97</f>
        <v>8397.6</v>
      </c>
      <c r="K96" s="212"/>
      <c r="L96" s="44"/>
    </row>
    <row r="97" spans="1:12" ht="28.5" customHeight="1">
      <c r="A97" s="404" t="s">
        <v>426</v>
      </c>
      <c r="B97" s="405"/>
      <c r="C97" s="405"/>
      <c r="D97" s="406"/>
      <c r="E97" s="24" t="s">
        <v>522</v>
      </c>
      <c r="F97" s="373" t="s">
        <v>297</v>
      </c>
      <c r="G97" s="374"/>
      <c r="H97" s="24" t="s">
        <v>453</v>
      </c>
      <c r="I97" s="24"/>
      <c r="J97" s="228">
        <f>J98</f>
        <v>8397.6</v>
      </c>
      <c r="K97" s="212"/>
      <c r="L97" s="44"/>
    </row>
    <row r="98" spans="1:12" ht="55.5" customHeight="1">
      <c r="A98" s="370" t="s">
        <v>427</v>
      </c>
      <c r="B98" s="371"/>
      <c r="C98" s="371"/>
      <c r="D98" s="372"/>
      <c r="E98" s="27" t="s">
        <v>522</v>
      </c>
      <c r="F98" s="283" t="s">
        <v>297</v>
      </c>
      <c r="G98" s="285"/>
      <c r="H98" s="27" t="s">
        <v>489</v>
      </c>
      <c r="I98" s="24"/>
      <c r="J98" s="228">
        <f>J99</f>
        <v>8397.6</v>
      </c>
      <c r="K98" s="212"/>
      <c r="L98" s="44"/>
    </row>
    <row r="99" spans="1:12" ht="16.5" customHeight="1">
      <c r="A99" s="370" t="s">
        <v>62</v>
      </c>
      <c r="B99" s="371"/>
      <c r="C99" s="371"/>
      <c r="D99" s="372"/>
      <c r="E99" s="27" t="s">
        <v>522</v>
      </c>
      <c r="F99" s="283" t="s">
        <v>297</v>
      </c>
      <c r="G99" s="285"/>
      <c r="H99" s="27" t="s">
        <v>489</v>
      </c>
      <c r="I99" s="24"/>
      <c r="J99" s="211">
        <f>J100</f>
        <v>8397.6</v>
      </c>
      <c r="K99" s="212"/>
      <c r="L99" s="44"/>
    </row>
    <row r="100" spans="1:12" ht="17.25" customHeight="1">
      <c r="A100" s="370" t="s">
        <v>296</v>
      </c>
      <c r="B100" s="371"/>
      <c r="C100" s="371"/>
      <c r="D100" s="372"/>
      <c r="E100" s="27" t="s">
        <v>522</v>
      </c>
      <c r="F100" s="283" t="s">
        <v>297</v>
      </c>
      <c r="G100" s="285"/>
      <c r="H100" s="27" t="s">
        <v>489</v>
      </c>
      <c r="I100" s="24"/>
      <c r="J100" s="211">
        <v>8397.6</v>
      </c>
      <c r="K100" s="212"/>
      <c r="L100" s="44"/>
    </row>
    <row r="101" spans="1:12" ht="28.5" customHeight="1">
      <c r="A101" s="404" t="s">
        <v>307</v>
      </c>
      <c r="B101" s="405"/>
      <c r="C101" s="405"/>
      <c r="D101" s="406"/>
      <c r="E101" s="27" t="s">
        <v>522</v>
      </c>
      <c r="F101" s="283" t="s">
        <v>297</v>
      </c>
      <c r="G101" s="285"/>
      <c r="H101" s="27" t="s">
        <v>308</v>
      </c>
      <c r="I101" s="24"/>
      <c r="J101" s="211">
        <f>J102</f>
        <v>1466.8</v>
      </c>
      <c r="K101" s="212"/>
      <c r="L101" s="44"/>
    </row>
    <row r="102" spans="1:12" ht="26.25" customHeight="1">
      <c r="A102" s="370" t="s">
        <v>309</v>
      </c>
      <c r="B102" s="371"/>
      <c r="C102" s="371"/>
      <c r="D102" s="372"/>
      <c r="E102" s="27" t="s">
        <v>522</v>
      </c>
      <c r="F102" s="283" t="s">
        <v>297</v>
      </c>
      <c r="G102" s="285"/>
      <c r="H102" s="27" t="s">
        <v>331</v>
      </c>
      <c r="I102" s="24"/>
      <c r="J102" s="211">
        <f>J103</f>
        <v>1466.8</v>
      </c>
      <c r="K102" s="212"/>
      <c r="L102" s="44"/>
    </row>
    <row r="103" spans="1:12" ht="22.5" customHeight="1">
      <c r="A103" s="280" t="s">
        <v>62</v>
      </c>
      <c r="B103" s="281"/>
      <c r="C103" s="281"/>
      <c r="D103" s="282"/>
      <c r="E103" s="27" t="s">
        <v>522</v>
      </c>
      <c r="F103" s="283" t="s">
        <v>297</v>
      </c>
      <c r="G103" s="285"/>
      <c r="H103" s="27" t="s">
        <v>331</v>
      </c>
      <c r="I103" s="24" t="s">
        <v>61</v>
      </c>
      <c r="J103" s="211">
        <v>1466.8</v>
      </c>
      <c r="K103" s="212"/>
      <c r="L103" s="44"/>
    </row>
    <row r="104" spans="1:12" ht="15.75" customHeight="1">
      <c r="A104" s="447" t="s">
        <v>2</v>
      </c>
      <c r="B104" s="448"/>
      <c r="C104" s="448"/>
      <c r="D104" s="449"/>
      <c r="E104" s="24" t="s">
        <v>522</v>
      </c>
      <c r="F104" s="373" t="s">
        <v>48</v>
      </c>
      <c r="G104" s="374"/>
      <c r="H104" s="27"/>
      <c r="I104" s="27"/>
      <c r="J104" s="228">
        <f>J105+J110</f>
        <v>48687.7</v>
      </c>
      <c r="K104" s="212"/>
      <c r="L104" s="44"/>
    </row>
    <row r="105" spans="1:12" ht="15" customHeight="1">
      <c r="A105" s="404" t="s">
        <v>415</v>
      </c>
      <c r="B105" s="405"/>
      <c r="C105" s="405"/>
      <c r="D105" s="406"/>
      <c r="E105" s="24" t="s">
        <v>522</v>
      </c>
      <c r="F105" s="373" t="s">
        <v>48</v>
      </c>
      <c r="G105" s="374"/>
      <c r="H105" s="189" t="s">
        <v>445</v>
      </c>
      <c r="I105" s="25"/>
      <c r="J105" s="228">
        <f>J106</f>
        <v>48437.7</v>
      </c>
      <c r="K105" s="212"/>
      <c r="L105" s="44"/>
    </row>
    <row r="106" spans="1:12" ht="29.25" customHeight="1">
      <c r="A106" s="404" t="s">
        <v>416</v>
      </c>
      <c r="B106" s="405"/>
      <c r="C106" s="405"/>
      <c r="D106" s="406"/>
      <c r="E106" s="24" t="s">
        <v>522</v>
      </c>
      <c r="F106" s="373" t="s">
        <v>48</v>
      </c>
      <c r="G106" s="374"/>
      <c r="H106" s="189" t="s">
        <v>454</v>
      </c>
      <c r="I106" s="25"/>
      <c r="J106" s="211">
        <f>J107</f>
        <v>48437.7</v>
      </c>
      <c r="K106" s="212"/>
      <c r="L106" s="44"/>
    </row>
    <row r="107" spans="1:12" ht="42" customHeight="1">
      <c r="A107" s="370" t="s">
        <v>428</v>
      </c>
      <c r="B107" s="371"/>
      <c r="C107" s="371"/>
      <c r="D107" s="372"/>
      <c r="E107" s="27" t="s">
        <v>522</v>
      </c>
      <c r="F107" s="283" t="s">
        <v>48</v>
      </c>
      <c r="G107" s="285"/>
      <c r="H107" s="189" t="s">
        <v>538</v>
      </c>
      <c r="I107" s="28"/>
      <c r="J107" s="224">
        <f>J108+J109</f>
        <v>48437.7</v>
      </c>
      <c r="K107" s="212"/>
      <c r="L107" s="44"/>
    </row>
    <row r="108" spans="1:12" ht="20.25" customHeight="1">
      <c r="A108" s="394" t="s">
        <v>62</v>
      </c>
      <c r="B108" s="395"/>
      <c r="C108" s="395"/>
      <c r="D108" s="396"/>
      <c r="E108" s="27" t="s">
        <v>522</v>
      </c>
      <c r="F108" s="283" t="s">
        <v>48</v>
      </c>
      <c r="G108" s="285"/>
      <c r="H108" s="189" t="s">
        <v>538</v>
      </c>
      <c r="I108" s="28"/>
      <c r="J108" s="163">
        <v>0</v>
      </c>
      <c r="K108" s="212"/>
      <c r="L108" s="44"/>
    </row>
    <row r="109" spans="1:12" ht="18.75" customHeight="1">
      <c r="A109" s="394" t="s">
        <v>310</v>
      </c>
      <c r="B109" s="395"/>
      <c r="C109" s="395"/>
      <c r="D109" s="396"/>
      <c r="E109" s="27" t="s">
        <v>522</v>
      </c>
      <c r="F109" s="283" t="s">
        <v>48</v>
      </c>
      <c r="G109" s="285"/>
      <c r="H109" s="189" t="s">
        <v>538</v>
      </c>
      <c r="I109" s="28"/>
      <c r="J109" s="163">
        <v>48437.7</v>
      </c>
      <c r="K109" s="212"/>
      <c r="L109" s="44"/>
    </row>
    <row r="110" spans="1:12" ht="18.75" customHeight="1">
      <c r="A110" s="436" t="s">
        <v>539</v>
      </c>
      <c r="B110" s="437"/>
      <c r="C110" s="437"/>
      <c r="D110" s="438"/>
      <c r="E110" s="24" t="s">
        <v>522</v>
      </c>
      <c r="F110" s="373" t="s">
        <v>48</v>
      </c>
      <c r="G110" s="374"/>
      <c r="H110" s="189" t="s">
        <v>312</v>
      </c>
      <c r="I110" s="25"/>
      <c r="J110" s="240">
        <f>J111</f>
        <v>250</v>
      </c>
      <c r="K110" s="212"/>
      <c r="L110" s="44"/>
    </row>
    <row r="111" spans="1:12" ht="51.75" customHeight="1">
      <c r="A111" s="394" t="s">
        <v>338</v>
      </c>
      <c r="B111" s="395"/>
      <c r="C111" s="395"/>
      <c r="D111" s="396"/>
      <c r="E111" s="27" t="s">
        <v>522</v>
      </c>
      <c r="F111" s="283" t="s">
        <v>48</v>
      </c>
      <c r="G111" s="285"/>
      <c r="H111" s="24" t="s">
        <v>313</v>
      </c>
      <c r="I111" s="237"/>
      <c r="J111" s="239">
        <f>J112</f>
        <v>250</v>
      </c>
      <c r="K111" s="212"/>
      <c r="L111" s="44"/>
    </row>
    <row r="112" spans="1:12" ht="18.75" customHeight="1">
      <c r="A112" s="394" t="s">
        <v>62</v>
      </c>
      <c r="B112" s="395"/>
      <c r="C112" s="395"/>
      <c r="D112" s="396"/>
      <c r="E112" s="27" t="s">
        <v>522</v>
      </c>
      <c r="F112" s="283" t="s">
        <v>48</v>
      </c>
      <c r="G112" s="285"/>
      <c r="H112" s="27" t="s">
        <v>313</v>
      </c>
      <c r="I112" s="188"/>
      <c r="J112" s="239">
        <f>J113</f>
        <v>250</v>
      </c>
      <c r="K112" s="212"/>
      <c r="L112" s="44"/>
    </row>
    <row r="113" spans="1:12" ht="18.75" customHeight="1">
      <c r="A113" s="394" t="s">
        <v>540</v>
      </c>
      <c r="B113" s="395"/>
      <c r="C113" s="395"/>
      <c r="D113" s="396"/>
      <c r="E113" s="27" t="s">
        <v>522</v>
      </c>
      <c r="F113" s="283" t="s">
        <v>48</v>
      </c>
      <c r="G113" s="285"/>
      <c r="H113" s="27" t="s">
        <v>313</v>
      </c>
      <c r="I113" s="188" t="s">
        <v>61</v>
      </c>
      <c r="J113" s="239">
        <v>250</v>
      </c>
      <c r="K113" s="212"/>
      <c r="L113" s="44"/>
    </row>
    <row r="114" spans="1:12" ht="17.25" customHeight="1">
      <c r="A114" s="447" t="s">
        <v>17</v>
      </c>
      <c r="B114" s="448"/>
      <c r="C114" s="448"/>
      <c r="D114" s="449"/>
      <c r="E114" s="24" t="s">
        <v>522</v>
      </c>
      <c r="F114" s="373" t="s">
        <v>49</v>
      </c>
      <c r="G114" s="374"/>
      <c r="H114" s="27"/>
      <c r="I114" s="190"/>
      <c r="J114" s="228">
        <f>J115+J169</f>
        <v>25134.2</v>
      </c>
      <c r="K114" s="212"/>
      <c r="L114" s="44"/>
    </row>
    <row r="115" spans="1:12" ht="17.25" customHeight="1">
      <c r="A115" s="444" t="s">
        <v>541</v>
      </c>
      <c r="B115" s="445"/>
      <c r="C115" s="445"/>
      <c r="D115" s="446"/>
      <c r="E115" s="24"/>
      <c r="F115" s="453"/>
      <c r="G115" s="453"/>
      <c r="H115" s="27"/>
      <c r="I115" s="24"/>
      <c r="J115" s="228">
        <f>J116+J121+J154+J159+J164</f>
        <v>17323.9</v>
      </c>
      <c r="K115" s="212"/>
      <c r="L115" s="44"/>
    </row>
    <row r="116" spans="1:12" ht="36.75" customHeight="1">
      <c r="A116" s="362" t="s">
        <v>542</v>
      </c>
      <c r="B116" s="363"/>
      <c r="C116" s="363"/>
      <c r="D116" s="364"/>
      <c r="E116" s="24" t="s">
        <v>522</v>
      </c>
      <c r="F116" s="373" t="s">
        <v>49</v>
      </c>
      <c r="G116" s="374"/>
      <c r="H116" s="189" t="s">
        <v>421</v>
      </c>
      <c r="I116" s="24"/>
      <c r="J116" s="228">
        <f>J117</f>
        <v>2625.9</v>
      </c>
      <c r="K116" s="212"/>
      <c r="L116" s="44"/>
    </row>
    <row r="117" spans="1:12" ht="30.75" customHeight="1">
      <c r="A117" s="436" t="s">
        <v>543</v>
      </c>
      <c r="B117" s="437"/>
      <c r="C117" s="437"/>
      <c r="D117" s="438"/>
      <c r="E117" s="24" t="s">
        <v>522</v>
      </c>
      <c r="F117" s="373" t="s">
        <v>49</v>
      </c>
      <c r="G117" s="374"/>
      <c r="H117" s="189" t="s">
        <v>544</v>
      </c>
      <c r="I117" s="242"/>
      <c r="J117" s="228">
        <f>J118</f>
        <v>2625.9</v>
      </c>
      <c r="K117" s="212"/>
      <c r="L117" s="44"/>
    </row>
    <row r="118" spans="1:12" ht="33.75" customHeight="1">
      <c r="A118" s="394" t="s">
        <v>420</v>
      </c>
      <c r="B118" s="395"/>
      <c r="C118" s="395"/>
      <c r="D118" s="396"/>
      <c r="E118" s="27" t="s">
        <v>522</v>
      </c>
      <c r="F118" s="283" t="s">
        <v>49</v>
      </c>
      <c r="G118" s="285"/>
      <c r="H118" s="189" t="s">
        <v>544</v>
      </c>
      <c r="I118" s="242"/>
      <c r="J118" s="211">
        <f>J119</f>
        <v>2625.9</v>
      </c>
      <c r="K118" s="212"/>
      <c r="L118" s="44"/>
    </row>
    <row r="119" spans="1:12" ht="15.75" customHeight="1">
      <c r="A119" s="394" t="s">
        <v>17</v>
      </c>
      <c r="B119" s="395"/>
      <c r="C119" s="395"/>
      <c r="D119" s="396"/>
      <c r="E119" s="27" t="s">
        <v>522</v>
      </c>
      <c r="F119" s="283" t="s">
        <v>49</v>
      </c>
      <c r="G119" s="285"/>
      <c r="H119" s="189" t="s">
        <v>545</v>
      </c>
      <c r="I119" s="242"/>
      <c r="J119" s="211">
        <f>J120</f>
        <v>2625.9</v>
      </c>
      <c r="K119" s="212"/>
      <c r="L119" s="44"/>
    </row>
    <row r="120" spans="1:12" ht="15.75" customHeight="1">
      <c r="A120" s="394" t="s">
        <v>62</v>
      </c>
      <c r="B120" s="395"/>
      <c r="C120" s="395"/>
      <c r="D120" s="396"/>
      <c r="E120" s="27" t="s">
        <v>522</v>
      </c>
      <c r="F120" s="283" t="s">
        <v>49</v>
      </c>
      <c r="G120" s="285"/>
      <c r="H120" s="189" t="s">
        <v>545</v>
      </c>
      <c r="I120" s="242">
        <v>200</v>
      </c>
      <c r="J120" s="211">
        <v>2625.9</v>
      </c>
      <c r="K120" s="212"/>
      <c r="L120" s="44"/>
    </row>
    <row r="121" spans="1:12" ht="35.25" customHeight="1">
      <c r="A121" s="404" t="s">
        <v>546</v>
      </c>
      <c r="B121" s="405"/>
      <c r="C121" s="405"/>
      <c r="D121" s="406"/>
      <c r="E121" s="24" t="s">
        <v>522</v>
      </c>
      <c r="F121" s="373" t="s">
        <v>49</v>
      </c>
      <c r="G121" s="374"/>
      <c r="H121" s="189" t="s">
        <v>424</v>
      </c>
      <c r="I121" s="27"/>
      <c r="J121" s="228">
        <f>J122+J126+J130+J134+J138+J142+J146+J150</f>
        <v>14595</v>
      </c>
      <c r="K121" s="212"/>
      <c r="L121" s="44"/>
    </row>
    <row r="122" spans="1:12" ht="29.25" customHeight="1">
      <c r="A122" s="404" t="s">
        <v>493</v>
      </c>
      <c r="B122" s="405"/>
      <c r="C122" s="405"/>
      <c r="D122" s="406"/>
      <c r="E122" s="24" t="s">
        <v>522</v>
      </c>
      <c r="F122" s="373" t="s">
        <v>49</v>
      </c>
      <c r="G122" s="374"/>
      <c r="H122" s="243" t="s">
        <v>455</v>
      </c>
      <c r="I122" s="244"/>
      <c r="J122" s="228">
        <f>J123</f>
        <v>1995</v>
      </c>
      <c r="K122" s="212"/>
      <c r="L122" s="44"/>
    </row>
    <row r="123" spans="1:12" ht="44.25" customHeight="1">
      <c r="A123" s="394" t="s">
        <v>423</v>
      </c>
      <c r="B123" s="395"/>
      <c r="C123" s="395"/>
      <c r="D123" s="396"/>
      <c r="E123" s="27" t="s">
        <v>522</v>
      </c>
      <c r="F123" s="283" t="s">
        <v>49</v>
      </c>
      <c r="G123" s="285"/>
      <c r="H123" s="182" t="s">
        <v>492</v>
      </c>
      <c r="I123" s="245"/>
      <c r="J123" s="211">
        <f>J124</f>
        <v>1995</v>
      </c>
      <c r="K123" s="212"/>
      <c r="L123" s="44"/>
    </row>
    <row r="124" spans="1:12" ht="15" customHeight="1">
      <c r="A124" s="394" t="s">
        <v>62</v>
      </c>
      <c r="B124" s="395"/>
      <c r="C124" s="395"/>
      <c r="D124" s="396"/>
      <c r="E124" s="27" t="s">
        <v>522</v>
      </c>
      <c r="F124" s="283" t="s">
        <v>49</v>
      </c>
      <c r="G124" s="285"/>
      <c r="H124" s="182" t="s">
        <v>492</v>
      </c>
      <c r="I124" s="245"/>
      <c r="J124" s="211">
        <f>J125</f>
        <v>1995</v>
      </c>
      <c r="K124" s="212"/>
      <c r="L124" s="44"/>
    </row>
    <row r="125" spans="1:12" ht="18.75" customHeight="1">
      <c r="A125" s="394" t="s">
        <v>17</v>
      </c>
      <c r="B125" s="395"/>
      <c r="C125" s="395"/>
      <c r="D125" s="396"/>
      <c r="E125" s="27" t="s">
        <v>522</v>
      </c>
      <c r="F125" s="283" t="s">
        <v>49</v>
      </c>
      <c r="G125" s="285"/>
      <c r="H125" s="182" t="s">
        <v>492</v>
      </c>
      <c r="I125" s="245"/>
      <c r="J125" s="211">
        <v>1995</v>
      </c>
      <c r="K125" s="212"/>
      <c r="L125" s="44"/>
    </row>
    <row r="126" spans="1:12" ht="31.5" customHeight="1">
      <c r="A126" s="404" t="s">
        <v>496</v>
      </c>
      <c r="B126" s="405"/>
      <c r="C126" s="405"/>
      <c r="D126" s="406"/>
      <c r="E126" s="27" t="s">
        <v>522</v>
      </c>
      <c r="F126" s="283" t="s">
        <v>49</v>
      </c>
      <c r="G126" s="285"/>
      <c r="H126" s="243" t="s">
        <v>495</v>
      </c>
      <c r="I126" s="244"/>
      <c r="J126" s="228">
        <f>J127</f>
        <v>2089.5</v>
      </c>
      <c r="K126" s="212"/>
      <c r="L126" s="44"/>
    </row>
    <row r="127" spans="1:12" ht="43.5" customHeight="1">
      <c r="A127" s="394" t="s">
        <v>423</v>
      </c>
      <c r="B127" s="395"/>
      <c r="C127" s="395"/>
      <c r="D127" s="396"/>
      <c r="E127" s="27" t="s">
        <v>522</v>
      </c>
      <c r="F127" s="283" t="s">
        <v>49</v>
      </c>
      <c r="G127" s="285"/>
      <c r="H127" s="182" t="s">
        <v>494</v>
      </c>
      <c r="I127" s="244"/>
      <c r="J127" s="211">
        <f>J128</f>
        <v>2089.5</v>
      </c>
      <c r="K127" s="212"/>
      <c r="L127" s="44"/>
    </row>
    <row r="128" spans="1:12" ht="15.75" customHeight="1">
      <c r="A128" s="394" t="s">
        <v>62</v>
      </c>
      <c r="B128" s="395"/>
      <c r="C128" s="395"/>
      <c r="D128" s="396"/>
      <c r="E128" s="27" t="s">
        <v>522</v>
      </c>
      <c r="F128" s="283" t="s">
        <v>49</v>
      </c>
      <c r="G128" s="285"/>
      <c r="H128" s="182" t="s">
        <v>494</v>
      </c>
      <c r="I128" s="244"/>
      <c r="J128" s="211">
        <f>J129</f>
        <v>2089.5</v>
      </c>
      <c r="K128" s="212"/>
      <c r="L128" s="44"/>
    </row>
    <row r="129" spans="1:12" ht="21" customHeight="1">
      <c r="A129" s="394" t="s">
        <v>17</v>
      </c>
      <c r="B129" s="395"/>
      <c r="C129" s="395"/>
      <c r="D129" s="396"/>
      <c r="E129" s="27" t="s">
        <v>522</v>
      </c>
      <c r="F129" s="283" t="s">
        <v>49</v>
      </c>
      <c r="G129" s="285"/>
      <c r="H129" s="182" t="s">
        <v>494</v>
      </c>
      <c r="I129" s="244"/>
      <c r="J129" s="211">
        <v>2089.5</v>
      </c>
      <c r="K129" s="212"/>
      <c r="L129" s="44"/>
    </row>
    <row r="130" spans="1:12" ht="30.75" customHeight="1">
      <c r="A130" s="404" t="s">
        <v>497</v>
      </c>
      <c r="B130" s="405"/>
      <c r="C130" s="405"/>
      <c r="D130" s="406"/>
      <c r="E130" s="24" t="s">
        <v>522</v>
      </c>
      <c r="F130" s="373" t="s">
        <v>49</v>
      </c>
      <c r="G130" s="374"/>
      <c r="H130" s="243" t="s">
        <v>499</v>
      </c>
      <c r="I130" s="244"/>
      <c r="J130" s="228">
        <f>J131</f>
        <v>1732.5</v>
      </c>
      <c r="K130" s="212"/>
      <c r="L130" s="44"/>
    </row>
    <row r="131" spans="1:12" ht="46.5" customHeight="1">
      <c r="A131" s="394" t="s">
        <v>423</v>
      </c>
      <c r="B131" s="395"/>
      <c r="C131" s="395"/>
      <c r="D131" s="396"/>
      <c r="E131" s="27" t="s">
        <v>522</v>
      </c>
      <c r="F131" s="283" t="s">
        <v>49</v>
      </c>
      <c r="G131" s="285"/>
      <c r="H131" s="182" t="s">
        <v>498</v>
      </c>
      <c r="I131" s="244"/>
      <c r="J131" s="211">
        <f>J132</f>
        <v>1732.5</v>
      </c>
      <c r="K131" s="212"/>
      <c r="L131" s="44"/>
    </row>
    <row r="132" spans="1:12" ht="16.5" customHeight="1">
      <c r="A132" s="394" t="s">
        <v>62</v>
      </c>
      <c r="B132" s="395"/>
      <c r="C132" s="395"/>
      <c r="D132" s="396"/>
      <c r="E132" s="27" t="s">
        <v>522</v>
      </c>
      <c r="F132" s="283" t="s">
        <v>49</v>
      </c>
      <c r="G132" s="285"/>
      <c r="H132" s="182" t="s">
        <v>498</v>
      </c>
      <c r="I132" s="244"/>
      <c r="J132" s="211">
        <f>J133</f>
        <v>1732.5</v>
      </c>
      <c r="K132" s="212"/>
      <c r="L132" s="44"/>
    </row>
    <row r="133" spans="1:12" ht="17.25" customHeight="1">
      <c r="A133" s="394" t="s">
        <v>17</v>
      </c>
      <c r="B133" s="395"/>
      <c r="C133" s="395"/>
      <c r="D133" s="396"/>
      <c r="E133" s="27" t="s">
        <v>522</v>
      </c>
      <c r="F133" s="283" t="s">
        <v>49</v>
      </c>
      <c r="G133" s="285"/>
      <c r="H133" s="182" t="s">
        <v>498</v>
      </c>
      <c r="I133" s="244"/>
      <c r="J133" s="211">
        <v>1732.5</v>
      </c>
      <c r="K133" s="212"/>
      <c r="L133" s="44"/>
    </row>
    <row r="134" spans="1:12" ht="30" customHeight="1">
      <c r="A134" s="404" t="s">
        <v>500</v>
      </c>
      <c r="B134" s="405"/>
      <c r="C134" s="405"/>
      <c r="D134" s="406"/>
      <c r="E134" s="24" t="s">
        <v>522</v>
      </c>
      <c r="F134" s="373" t="s">
        <v>49</v>
      </c>
      <c r="G134" s="374"/>
      <c r="H134" s="243" t="s">
        <v>502</v>
      </c>
      <c r="I134" s="244"/>
      <c r="J134" s="228">
        <f>J135</f>
        <v>2100</v>
      </c>
      <c r="K134" s="212"/>
      <c r="L134" s="44"/>
    </row>
    <row r="135" spans="1:12" ht="43.5" customHeight="1">
      <c r="A135" s="394" t="s">
        <v>423</v>
      </c>
      <c r="B135" s="395"/>
      <c r="C135" s="395"/>
      <c r="D135" s="396"/>
      <c r="E135" s="27" t="s">
        <v>522</v>
      </c>
      <c r="F135" s="283" t="s">
        <v>49</v>
      </c>
      <c r="G135" s="285"/>
      <c r="H135" s="182" t="s">
        <v>498</v>
      </c>
      <c r="I135" s="244"/>
      <c r="J135" s="211">
        <f>J136</f>
        <v>2100</v>
      </c>
      <c r="K135" s="212"/>
      <c r="L135" s="44"/>
    </row>
    <row r="136" spans="1:12" ht="15.75" customHeight="1">
      <c r="A136" s="394" t="s">
        <v>62</v>
      </c>
      <c r="B136" s="395"/>
      <c r="C136" s="395"/>
      <c r="D136" s="396"/>
      <c r="E136" s="27" t="s">
        <v>522</v>
      </c>
      <c r="F136" s="283" t="s">
        <v>49</v>
      </c>
      <c r="G136" s="285"/>
      <c r="H136" s="182" t="s">
        <v>498</v>
      </c>
      <c r="I136" s="244"/>
      <c r="J136" s="211">
        <f>J137</f>
        <v>2100</v>
      </c>
      <c r="K136" s="212"/>
      <c r="L136" s="44"/>
    </row>
    <row r="137" spans="1:12" ht="15.75" customHeight="1">
      <c r="A137" s="394" t="s">
        <v>17</v>
      </c>
      <c r="B137" s="395"/>
      <c r="C137" s="395"/>
      <c r="D137" s="396"/>
      <c r="E137" s="27" t="s">
        <v>522</v>
      </c>
      <c r="F137" s="283" t="s">
        <v>49</v>
      </c>
      <c r="G137" s="285"/>
      <c r="H137" s="182" t="s">
        <v>501</v>
      </c>
      <c r="I137" s="244"/>
      <c r="J137" s="211">
        <v>2100</v>
      </c>
      <c r="K137" s="212"/>
      <c r="L137" s="44"/>
    </row>
    <row r="138" spans="1:12" ht="28.5" customHeight="1">
      <c r="A138" s="404" t="s">
        <v>500</v>
      </c>
      <c r="B138" s="405"/>
      <c r="C138" s="405"/>
      <c r="D138" s="406"/>
      <c r="E138" s="24" t="s">
        <v>522</v>
      </c>
      <c r="F138" s="373" t="s">
        <v>49</v>
      </c>
      <c r="G138" s="374"/>
      <c r="H138" s="243" t="s">
        <v>504</v>
      </c>
      <c r="I138" s="244"/>
      <c r="J138" s="228">
        <f>J139</f>
        <v>840</v>
      </c>
      <c r="K138" s="212"/>
      <c r="L138" s="44"/>
    </row>
    <row r="139" spans="1:12" ht="42.75" customHeight="1">
      <c r="A139" s="394" t="s">
        <v>423</v>
      </c>
      <c r="B139" s="395"/>
      <c r="C139" s="395"/>
      <c r="D139" s="396"/>
      <c r="E139" s="27" t="s">
        <v>522</v>
      </c>
      <c r="F139" s="283" t="s">
        <v>49</v>
      </c>
      <c r="G139" s="285"/>
      <c r="H139" s="182" t="s">
        <v>503</v>
      </c>
      <c r="I139" s="244"/>
      <c r="J139" s="211">
        <f>J140</f>
        <v>840</v>
      </c>
      <c r="K139" s="212"/>
      <c r="L139" s="44"/>
    </row>
    <row r="140" spans="1:12" ht="15.75" customHeight="1">
      <c r="A140" s="394" t="s">
        <v>62</v>
      </c>
      <c r="B140" s="395"/>
      <c r="C140" s="395"/>
      <c r="D140" s="396"/>
      <c r="E140" s="27" t="s">
        <v>522</v>
      </c>
      <c r="F140" s="283" t="s">
        <v>49</v>
      </c>
      <c r="G140" s="285"/>
      <c r="H140" s="182" t="s">
        <v>503</v>
      </c>
      <c r="I140" s="244"/>
      <c r="J140" s="211">
        <f>J141</f>
        <v>840</v>
      </c>
      <c r="K140" s="212"/>
      <c r="L140" s="44"/>
    </row>
    <row r="141" spans="1:12" ht="15.75" customHeight="1">
      <c r="A141" s="394" t="s">
        <v>17</v>
      </c>
      <c r="B141" s="395"/>
      <c r="C141" s="395"/>
      <c r="D141" s="396"/>
      <c r="E141" s="27" t="s">
        <v>522</v>
      </c>
      <c r="F141" s="283" t="s">
        <v>49</v>
      </c>
      <c r="G141" s="285"/>
      <c r="H141" s="182" t="s">
        <v>503</v>
      </c>
      <c r="I141" s="244"/>
      <c r="J141" s="211">
        <v>840</v>
      </c>
      <c r="K141" s="212"/>
      <c r="L141" s="44"/>
    </row>
    <row r="142" spans="1:12" ht="35.25" customHeight="1">
      <c r="A142" s="404" t="s">
        <v>505</v>
      </c>
      <c r="B142" s="405"/>
      <c r="C142" s="405"/>
      <c r="D142" s="406"/>
      <c r="E142" s="24" t="s">
        <v>522</v>
      </c>
      <c r="F142" s="373" t="s">
        <v>49</v>
      </c>
      <c r="G142" s="374"/>
      <c r="H142" s="243" t="s">
        <v>507</v>
      </c>
      <c r="I142" s="244"/>
      <c r="J142" s="228">
        <f>J143</f>
        <v>2089.5</v>
      </c>
      <c r="K142" s="212"/>
      <c r="L142" s="44"/>
    </row>
    <row r="143" spans="1:12" ht="42" customHeight="1">
      <c r="A143" s="394" t="s">
        <v>423</v>
      </c>
      <c r="B143" s="395"/>
      <c r="C143" s="395"/>
      <c r="D143" s="396"/>
      <c r="E143" s="27" t="s">
        <v>522</v>
      </c>
      <c r="F143" s="283" t="s">
        <v>49</v>
      </c>
      <c r="G143" s="285"/>
      <c r="H143" s="182" t="s">
        <v>506</v>
      </c>
      <c r="I143" s="244"/>
      <c r="J143" s="211">
        <f>J144</f>
        <v>2089.5</v>
      </c>
      <c r="K143" s="212"/>
      <c r="L143" s="44"/>
    </row>
    <row r="144" spans="1:12" ht="15.75" customHeight="1">
      <c r="A144" s="394" t="s">
        <v>62</v>
      </c>
      <c r="B144" s="395"/>
      <c r="C144" s="395"/>
      <c r="D144" s="396"/>
      <c r="E144" s="27" t="s">
        <v>522</v>
      </c>
      <c r="F144" s="283" t="s">
        <v>49</v>
      </c>
      <c r="G144" s="285"/>
      <c r="H144" s="182" t="s">
        <v>506</v>
      </c>
      <c r="I144" s="244"/>
      <c r="J144" s="211">
        <f>J145</f>
        <v>2089.5</v>
      </c>
      <c r="K144" s="212"/>
      <c r="L144" s="44"/>
    </row>
    <row r="145" spans="1:12" ht="15.75" customHeight="1">
      <c r="A145" s="394" t="s">
        <v>17</v>
      </c>
      <c r="B145" s="395"/>
      <c r="C145" s="395"/>
      <c r="D145" s="396"/>
      <c r="E145" s="27" t="s">
        <v>522</v>
      </c>
      <c r="F145" s="283" t="s">
        <v>49</v>
      </c>
      <c r="G145" s="285"/>
      <c r="H145" s="182" t="s">
        <v>506</v>
      </c>
      <c r="I145" s="244"/>
      <c r="J145" s="211">
        <v>2089.5</v>
      </c>
      <c r="K145" s="212"/>
      <c r="L145" s="44"/>
    </row>
    <row r="146" spans="1:12" ht="33" customHeight="1">
      <c r="A146" s="404" t="s">
        <v>508</v>
      </c>
      <c r="B146" s="405"/>
      <c r="C146" s="405"/>
      <c r="D146" s="406"/>
      <c r="E146" s="24" t="s">
        <v>522</v>
      </c>
      <c r="F146" s="373" t="s">
        <v>49</v>
      </c>
      <c r="G146" s="374"/>
      <c r="H146" s="243" t="s">
        <v>510</v>
      </c>
      <c r="I146" s="244"/>
      <c r="J146" s="228">
        <f>J147</f>
        <v>1648.5</v>
      </c>
      <c r="K146" s="212"/>
      <c r="L146" s="44"/>
    </row>
    <row r="147" spans="1:12" ht="42" customHeight="1">
      <c r="A147" s="394" t="s">
        <v>423</v>
      </c>
      <c r="B147" s="395"/>
      <c r="C147" s="395"/>
      <c r="D147" s="396"/>
      <c r="E147" s="27" t="s">
        <v>522</v>
      </c>
      <c r="F147" s="283" t="s">
        <v>49</v>
      </c>
      <c r="G147" s="285"/>
      <c r="H147" s="182" t="s">
        <v>509</v>
      </c>
      <c r="I147" s="244"/>
      <c r="J147" s="211">
        <f>J148</f>
        <v>1648.5</v>
      </c>
      <c r="K147" s="212"/>
      <c r="L147" s="44"/>
    </row>
    <row r="148" spans="1:12" ht="15.75" customHeight="1">
      <c r="A148" s="394" t="s">
        <v>62</v>
      </c>
      <c r="B148" s="395"/>
      <c r="C148" s="395"/>
      <c r="D148" s="396"/>
      <c r="E148" s="27" t="s">
        <v>522</v>
      </c>
      <c r="F148" s="283" t="s">
        <v>49</v>
      </c>
      <c r="G148" s="285"/>
      <c r="H148" s="182" t="s">
        <v>509</v>
      </c>
      <c r="I148" s="244"/>
      <c r="J148" s="211">
        <f>J149</f>
        <v>1648.5</v>
      </c>
      <c r="K148" s="212"/>
      <c r="L148" s="44"/>
    </row>
    <row r="149" spans="1:12" ht="15.75" customHeight="1">
      <c r="A149" s="394" t="s">
        <v>17</v>
      </c>
      <c r="B149" s="395"/>
      <c r="C149" s="395"/>
      <c r="D149" s="396"/>
      <c r="E149" s="27" t="s">
        <v>522</v>
      </c>
      <c r="F149" s="283" t="s">
        <v>49</v>
      </c>
      <c r="G149" s="285"/>
      <c r="H149" s="182" t="s">
        <v>509</v>
      </c>
      <c r="I149" s="244"/>
      <c r="J149" s="211">
        <v>1648.5</v>
      </c>
      <c r="K149" s="212"/>
      <c r="L149" s="44"/>
    </row>
    <row r="150" spans="1:12" ht="29.25" customHeight="1">
      <c r="A150" s="404" t="s">
        <v>513</v>
      </c>
      <c r="B150" s="405"/>
      <c r="C150" s="405"/>
      <c r="D150" s="406"/>
      <c r="E150" s="24" t="s">
        <v>522</v>
      </c>
      <c r="F150" s="373" t="s">
        <v>49</v>
      </c>
      <c r="G150" s="374"/>
      <c r="H150" s="243" t="s">
        <v>512</v>
      </c>
      <c r="I150" s="244"/>
      <c r="J150" s="228">
        <f>J151</f>
        <v>2100</v>
      </c>
      <c r="K150" s="212"/>
      <c r="L150" s="44"/>
    </row>
    <row r="151" spans="1:12" ht="39" customHeight="1">
      <c r="A151" s="394" t="s">
        <v>423</v>
      </c>
      <c r="B151" s="395"/>
      <c r="C151" s="395"/>
      <c r="D151" s="396"/>
      <c r="E151" s="27" t="s">
        <v>522</v>
      </c>
      <c r="F151" s="283" t="s">
        <v>49</v>
      </c>
      <c r="G151" s="285"/>
      <c r="H151" s="182" t="s">
        <v>511</v>
      </c>
      <c r="I151" s="244"/>
      <c r="J151" s="211">
        <f>J152</f>
        <v>2100</v>
      </c>
      <c r="K151" s="212"/>
      <c r="L151" s="44"/>
    </row>
    <row r="152" spans="1:12" ht="15.75" customHeight="1">
      <c r="A152" s="394" t="s">
        <v>62</v>
      </c>
      <c r="B152" s="395"/>
      <c r="C152" s="395"/>
      <c r="D152" s="396"/>
      <c r="E152" s="27" t="s">
        <v>522</v>
      </c>
      <c r="F152" s="283" t="s">
        <v>49</v>
      </c>
      <c r="G152" s="285"/>
      <c r="H152" s="182" t="s">
        <v>511</v>
      </c>
      <c r="I152" s="244"/>
      <c r="J152" s="211">
        <f>J153</f>
        <v>2100</v>
      </c>
      <c r="K152" s="212"/>
      <c r="L152" s="44"/>
    </row>
    <row r="153" spans="1:12" ht="15.75" customHeight="1">
      <c r="A153" s="394" t="s">
        <v>17</v>
      </c>
      <c r="B153" s="395"/>
      <c r="C153" s="395"/>
      <c r="D153" s="396"/>
      <c r="E153" s="27" t="s">
        <v>522</v>
      </c>
      <c r="F153" s="283" t="s">
        <v>49</v>
      </c>
      <c r="G153" s="285"/>
      <c r="H153" s="182" t="s">
        <v>511</v>
      </c>
      <c r="I153" s="244"/>
      <c r="J153" s="211">
        <v>2100</v>
      </c>
      <c r="K153" s="212"/>
      <c r="L153" s="44"/>
    </row>
    <row r="154" spans="1:12" ht="43.5" customHeight="1">
      <c r="A154" s="436" t="s">
        <v>547</v>
      </c>
      <c r="B154" s="437"/>
      <c r="C154" s="437"/>
      <c r="D154" s="438"/>
      <c r="E154" s="24" t="s">
        <v>522</v>
      </c>
      <c r="F154" s="373" t="s">
        <v>49</v>
      </c>
      <c r="G154" s="374"/>
      <c r="H154" s="189" t="s">
        <v>431</v>
      </c>
      <c r="I154" s="24"/>
      <c r="J154" s="228">
        <f>J155</f>
        <v>50</v>
      </c>
      <c r="K154" s="212"/>
      <c r="L154" s="44"/>
    </row>
    <row r="155" spans="1:12" ht="47.25" customHeight="1">
      <c r="A155" s="436" t="s">
        <v>548</v>
      </c>
      <c r="B155" s="437"/>
      <c r="C155" s="437"/>
      <c r="D155" s="438"/>
      <c r="E155" s="24" t="s">
        <v>522</v>
      </c>
      <c r="F155" s="373" t="s">
        <v>49</v>
      </c>
      <c r="G155" s="374"/>
      <c r="H155" s="24" t="s">
        <v>457</v>
      </c>
      <c r="I155" s="24"/>
      <c r="J155" s="228">
        <f>J157</f>
        <v>50</v>
      </c>
      <c r="K155" s="212"/>
      <c r="L155" s="44"/>
    </row>
    <row r="156" spans="1:12" ht="45.75" customHeight="1">
      <c r="A156" s="394" t="s">
        <v>338</v>
      </c>
      <c r="B156" s="395"/>
      <c r="C156" s="395"/>
      <c r="D156" s="396"/>
      <c r="E156" s="27" t="s">
        <v>522</v>
      </c>
      <c r="F156" s="283" t="s">
        <v>49</v>
      </c>
      <c r="G156" s="285"/>
      <c r="H156" s="27" t="s">
        <v>456</v>
      </c>
      <c r="I156" s="24"/>
      <c r="J156" s="211">
        <f>J157</f>
        <v>50</v>
      </c>
      <c r="K156" s="212"/>
      <c r="L156" s="44"/>
    </row>
    <row r="157" spans="1:12" ht="19.5" customHeight="1">
      <c r="A157" s="394" t="s">
        <v>62</v>
      </c>
      <c r="B157" s="395"/>
      <c r="C157" s="395"/>
      <c r="D157" s="396"/>
      <c r="E157" s="27" t="s">
        <v>522</v>
      </c>
      <c r="F157" s="283" t="s">
        <v>49</v>
      </c>
      <c r="G157" s="285"/>
      <c r="H157" s="27" t="s">
        <v>456</v>
      </c>
      <c r="I157" s="24"/>
      <c r="J157" s="211">
        <f>J158</f>
        <v>50</v>
      </c>
      <c r="K157" s="212"/>
      <c r="L157" s="44"/>
    </row>
    <row r="158" spans="1:12" ht="18" customHeight="1">
      <c r="A158" s="394" t="s">
        <v>17</v>
      </c>
      <c r="B158" s="395"/>
      <c r="C158" s="395"/>
      <c r="D158" s="396"/>
      <c r="E158" s="27" t="s">
        <v>522</v>
      </c>
      <c r="F158" s="283" t="s">
        <v>49</v>
      </c>
      <c r="G158" s="285"/>
      <c r="H158" s="27" t="s">
        <v>456</v>
      </c>
      <c r="I158" s="27" t="s">
        <v>61</v>
      </c>
      <c r="J158" s="211">
        <v>50</v>
      </c>
      <c r="K158" s="212"/>
      <c r="L158" s="44"/>
    </row>
    <row r="159" spans="1:12" ht="41.25" customHeight="1">
      <c r="A159" s="436" t="s">
        <v>549</v>
      </c>
      <c r="B159" s="437"/>
      <c r="C159" s="437"/>
      <c r="D159" s="438"/>
      <c r="E159" s="24" t="s">
        <v>522</v>
      </c>
      <c r="F159" s="373" t="s">
        <v>49</v>
      </c>
      <c r="G159" s="374"/>
      <c r="H159" s="189" t="s">
        <v>433</v>
      </c>
      <c r="I159" s="24"/>
      <c r="J159" s="228">
        <f>J160</f>
        <v>13</v>
      </c>
      <c r="K159" s="212"/>
      <c r="L159" s="44"/>
    </row>
    <row r="160" spans="1:12" ht="60" customHeight="1">
      <c r="A160" s="436" t="s">
        <v>550</v>
      </c>
      <c r="B160" s="437"/>
      <c r="C160" s="437"/>
      <c r="D160" s="438"/>
      <c r="E160" s="24" t="s">
        <v>522</v>
      </c>
      <c r="F160" s="373" t="s">
        <v>49</v>
      </c>
      <c r="G160" s="374"/>
      <c r="H160" s="24" t="s">
        <v>459</v>
      </c>
      <c r="I160" s="24"/>
      <c r="J160" s="228">
        <f>J161</f>
        <v>13</v>
      </c>
      <c r="K160" s="212"/>
      <c r="L160" s="44"/>
    </row>
    <row r="161" spans="1:12" ht="44.25" customHeight="1">
      <c r="A161" s="394" t="s">
        <v>338</v>
      </c>
      <c r="B161" s="395"/>
      <c r="C161" s="395"/>
      <c r="D161" s="396"/>
      <c r="E161" s="27" t="s">
        <v>522</v>
      </c>
      <c r="F161" s="283" t="s">
        <v>49</v>
      </c>
      <c r="G161" s="285"/>
      <c r="H161" s="27" t="s">
        <v>458</v>
      </c>
      <c r="I161" s="24"/>
      <c r="J161" s="211">
        <f>J162</f>
        <v>13</v>
      </c>
      <c r="K161" s="212"/>
      <c r="L161" s="44"/>
    </row>
    <row r="162" spans="1:12" ht="17.25" customHeight="1">
      <c r="A162" s="370" t="s">
        <v>62</v>
      </c>
      <c r="B162" s="371"/>
      <c r="C162" s="371"/>
      <c r="D162" s="372"/>
      <c r="E162" s="27" t="s">
        <v>522</v>
      </c>
      <c r="F162" s="283" t="s">
        <v>49</v>
      </c>
      <c r="G162" s="285"/>
      <c r="H162" s="27" t="s">
        <v>458</v>
      </c>
      <c r="I162" s="24"/>
      <c r="J162" s="211">
        <f>J163</f>
        <v>13</v>
      </c>
      <c r="K162" s="212"/>
      <c r="L162" s="44"/>
    </row>
    <row r="163" spans="1:12" ht="18" customHeight="1">
      <c r="A163" s="370" t="s">
        <v>17</v>
      </c>
      <c r="B163" s="371"/>
      <c r="C163" s="371"/>
      <c r="D163" s="372"/>
      <c r="E163" s="27" t="s">
        <v>522</v>
      </c>
      <c r="F163" s="283" t="s">
        <v>49</v>
      </c>
      <c r="G163" s="285"/>
      <c r="H163" s="27" t="s">
        <v>458</v>
      </c>
      <c r="I163" s="27" t="s">
        <v>61</v>
      </c>
      <c r="J163" s="211">
        <v>13</v>
      </c>
      <c r="K163" s="212"/>
      <c r="L163" s="44"/>
    </row>
    <row r="164" spans="1:12" ht="39.75" customHeight="1">
      <c r="A164" s="450" t="s">
        <v>435</v>
      </c>
      <c r="B164" s="451"/>
      <c r="C164" s="451"/>
      <c r="D164" s="452"/>
      <c r="E164" s="27" t="s">
        <v>522</v>
      </c>
      <c r="F164" s="283" t="s">
        <v>49</v>
      </c>
      <c r="G164" s="285"/>
      <c r="H164" s="24" t="s">
        <v>434</v>
      </c>
      <c r="I164" s="188"/>
      <c r="J164" s="246">
        <f>J165</f>
        <v>40</v>
      </c>
      <c r="K164" s="212"/>
      <c r="L164" s="44"/>
    </row>
    <row r="165" spans="1:12" ht="27.75" customHeight="1">
      <c r="A165" s="450" t="s">
        <v>436</v>
      </c>
      <c r="B165" s="451"/>
      <c r="C165" s="451"/>
      <c r="D165" s="452"/>
      <c r="E165" s="27" t="s">
        <v>522</v>
      </c>
      <c r="F165" s="283" t="s">
        <v>49</v>
      </c>
      <c r="G165" s="285"/>
      <c r="H165" s="24" t="s">
        <v>473</v>
      </c>
      <c r="I165" s="188"/>
      <c r="J165" s="246">
        <f>J166</f>
        <v>40</v>
      </c>
      <c r="K165" s="212"/>
      <c r="L165" s="44"/>
    </row>
    <row r="166" spans="1:12" ht="54" customHeight="1">
      <c r="A166" s="404" t="s">
        <v>338</v>
      </c>
      <c r="B166" s="405"/>
      <c r="C166" s="405"/>
      <c r="D166" s="406"/>
      <c r="E166" s="27" t="s">
        <v>522</v>
      </c>
      <c r="F166" s="283" t="s">
        <v>49</v>
      </c>
      <c r="G166" s="285"/>
      <c r="H166" s="24" t="s">
        <v>472</v>
      </c>
      <c r="I166" s="188"/>
      <c r="J166" s="224">
        <f>J167</f>
        <v>40</v>
      </c>
      <c r="K166" s="212"/>
      <c r="L166" s="44"/>
    </row>
    <row r="167" spans="1:12" ht="18" customHeight="1">
      <c r="A167" s="370" t="s">
        <v>62</v>
      </c>
      <c r="B167" s="371"/>
      <c r="C167" s="371"/>
      <c r="D167" s="372"/>
      <c r="E167" s="27" t="s">
        <v>522</v>
      </c>
      <c r="F167" s="283" t="s">
        <v>49</v>
      </c>
      <c r="G167" s="285"/>
      <c r="H167" s="24" t="s">
        <v>472</v>
      </c>
      <c r="I167" s="188"/>
      <c r="J167" s="224">
        <f>J168</f>
        <v>40</v>
      </c>
      <c r="K167" s="212"/>
      <c r="L167" s="44"/>
    </row>
    <row r="168" spans="1:12" ht="15.75" customHeight="1">
      <c r="A168" s="370" t="s">
        <v>17</v>
      </c>
      <c r="B168" s="371"/>
      <c r="C168" s="371"/>
      <c r="D168" s="372"/>
      <c r="E168" s="27" t="s">
        <v>522</v>
      </c>
      <c r="F168" s="283" t="s">
        <v>49</v>
      </c>
      <c r="G168" s="285"/>
      <c r="H168" s="24" t="s">
        <v>472</v>
      </c>
      <c r="I168" s="188" t="s">
        <v>61</v>
      </c>
      <c r="J168" s="224">
        <v>40</v>
      </c>
      <c r="K168" s="212"/>
      <c r="L168" s="44"/>
    </row>
    <row r="169" spans="1:12" ht="18" customHeight="1">
      <c r="A169" s="444" t="s">
        <v>523</v>
      </c>
      <c r="B169" s="445"/>
      <c r="C169" s="445"/>
      <c r="D169" s="446"/>
      <c r="E169" s="146"/>
      <c r="F169" s="283"/>
      <c r="G169" s="285"/>
      <c r="H169" s="24"/>
      <c r="I169" s="188"/>
      <c r="J169" s="246">
        <f>J170+J174+J179</f>
        <v>7810.3</v>
      </c>
      <c r="K169" s="212"/>
      <c r="L169" s="44"/>
    </row>
    <row r="170" spans="1:12" ht="28.5" customHeight="1">
      <c r="A170" s="404" t="s">
        <v>281</v>
      </c>
      <c r="B170" s="405"/>
      <c r="C170" s="405"/>
      <c r="D170" s="406"/>
      <c r="E170" s="24" t="s">
        <v>522</v>
      </c>
      <c r="F170" s="283" t="s">
        <v>49</v>
      </c>
      <c r="G170" s="285"/>
      <c r="H170" s="213" t="s">
        <v>243</v>
      </c>
      <c r="I170" s="188"/>
      <c r="J170" s="224">
        <f>J171</f>
        <v>3664.1</v>
      </c>
      <c r="K170" s="212"/>
      <c r="L170" s="44"/>
    </row>
    <row r="171" spans="1:12" ht="18" customHeight="1">
      <c r="A171" s="375" t="s">
        <v>278</v>
      </c>
      <c r="B171" s="376"/>
      <c r="C171" s="376"/>
      <c r="D171" s="377"/>
      <c r="E171" s="27" t="s">
        <v>522</v>
      </c>
      <c r="F171" s="283" t="s">
        <v>49</v>
      </c>
      <c r="G171" s="285"/>
      <c r="H171" s="47" t="s">
        <v>275</v>
      </c>
      <c r="I171" s="188"/>
      <c r="J171" s="224">
        <f>J172</f>
        <v>3664.1</v>
      </c>
      <c r="K171" s="212"/>
      <c r="L171" s="44"/>
    </row>
    <row r="172" spans="1:12" ht="17.25" customHeight="1">
      <c r="A172" s="280" t="s">
        <v>62</v>
      </c>
      <c r="B172" s="281"/>
      <c r="C172" s="281"/>
      <c r="D172" s="282"/>
      <c r="E172" s="27" t="s">
        <v>522</v>
      </c>
      <c r="F172" s="283" t="s">
        <v>49</v>
      </c>
      <c r="G172" s="285"/>
      <c r="H172" s="222">
        <v>9930400000</v>
      </c>
      <c r="I172" s="188"/>
      <c r="J172" s="224">
        <f>J173</f>
        <v>3664.1</v>
      </c>
      <c r="K172" s="212"/>
      <c r="L172" s="44"/>
    </row>
    <row r="173" spans="1:12" ht="18" customHeight="1">
      <c r="A173" s="280" t="s">
        <v>17</v>
      </c>
      <c r="B173" s="281"/>
      <c r="C173" s="281"/>
      <c r="D173" s="282"/>
      <c r="E173" s="27" t="s">
        <v>522</v>
      </c>
      <c r="F173" s="283" t="s">
        <v>49</v>
      </c>
      <c r="G173" s="285"/>
      <c r="H173" s="27" t="s">
        <v>283</v>
      </c>
      <c r="I173" s="188" t="s">
        <v>61</v>
      </c>
      <c r="J173" s="224">
        <v>3664.1</v>
      </c>
      <c r="K173" s="212"/>
      <c r="L173" s="44"/>
    </row>
    <row r="174" spans="1:12" ht="28.5" customHeight="1">
      <c r="A174" s="404" t="s">
        <v>359</v>
      </c>
      <c r="B174" s="405"/>
      <c r="C174" s="405"/>
      <c r="D174" s="406"/>
      <c r="E174" s="146" t="s">
        <v>522</v>
      </c>
      <c r="F174" s="283" t="s">
        <v>49</v>
      </c>
      <c r="G174" s="285"/>
      <c r="H174" s="24" t="s">
        <v>358</v>
      </c>
      <c r="I174" s="25"/>
      <c r="J174" s="246">
        <f>J175+J177</f>
        <v>2146.2000000000003</v>
      </c>
      <c r="K174" s="212"/>
      <c r="L174" s="44"/>
    </row>
    <row r="175" spans="1:12" ht="18" customHeight="1">
      <c r="A175" s="280" t="s">
        <v>62</v>
      </c>
      <c r="B175" s="281"/>
      <c r="C175" s="281"/>
      <c r="D175" s="282"/>
      <c r="E175" s="27" t="s">
        <v>522</v>
      </c>
      <c r="F175" s="283" t="s">
        <v>49</v>
      </c>
      <c r="G175" s="285"/>
      <c r="H175" s="27" t="s">
        <v>358</v>
      </c>
      <c r="I175" s="28"/>
      <c r="J175" s="224">
        <f>J176</f>
        <v>2038.9</v>
      </c>
      <c r="K175" s="212"/>
      <c r="L175" s="44"/>
    </row>
    <row r="176" spans="1:12" ht="15.75" customHeight="1">
      <c r="A176" s="370" t="s">
        <v>17</v>
      </c>
      <c r="B176" s="371"/>
      <c r="C176" s="371"/>
      <c r="D176" s="372"/>
      <c r="E176" s="27" t="s">
        <v>522</v>
      </c>
      <c r="F176" s="283" t="s">
        <v>49</v>
      </c>
      <c r="G176" s="285"/>
      <c r="H176" s="27" t="s">
        <v>358</v>
      </c>
      <c r="I176" s="28"/>
      <c r="J176" s="224">
        <v>2038.9</v>
      </c>
      <c r="K176" s="212"/>
      <c r="L176" s="44"/>
    </row>
    <row r="177" spans="1:12" ht="15.75" customHeight="1">
      <c r="A177" s="280" t="s">
        <v>62</v>
      </c>
      <c r="B177" s="281"/>
      <c r="C177" s="281"/>
      <c r="D177" s="282"/>
      <c r="E177" s="146" t="s">
        <v>522</v>
      </c>
      <c r="F177" s="283" t="s">
        <v>49</v>
      </c>
      <c r="G177" s="285"/>
      <c r="H177" s="27" t="s">
        <v>358</v>
      </c>
      <c r="I177" s="237"/>
      <c r="J177" s="224">
        <f>J178</f>
        <v>107.3</v>
      </c>
      <c r="K177" s="212"/>
      <c r="L177" s="44"/>
    </row>
    <row r="178" spans="1:12" ht="15.75" customHeight="1">
      <c r="A178" s="280" t="s">
        <v>17</v>
      </c>
      <c r="B178" s="281"/>
      <c r="C178" s="281"/>
      <c r="D178" s="282"/>
      <c r="E178" s="146" t="s">
        <v>522</v>
      </c>
      <c r="F178" s="283" t="s">
        <v>49</v>
      </c>
      <c r="G178" s="285"/>
      <c r="H178" s="27" t="s">
        <v>358</v>
      </c>
      <c r="I178" s="188" t="s">
        <v>61</v>
      </c>
      <c r="J178" s="224">
        <v>107.3</v>
      </c>
      <c r="K178" s="212"/>
      <c r="L178" s="44"/>
    </row>
    <row r="179" spans="1:12" ht="27" customHeight="1">
      <c r="A179" s="362" t="s">
        <v>479</v>
      </c>
      <c r="B179" s="363"/>
      <c r="C179" s="363"/>
      <c r="D179" s="364"/>
      <c r="E179" s="232" t="s">
        <v>522</v>
      </c>
      <c r="F179" s="373" t="s">
        <v>49</v>
      </c>
      <c r="G179" s="374"/>
      <c r="H179" s="24" t="s">
        <v>484</v>
      </c>
      <c r="I179" s="28"/>
      <c r="J179" s="246">
        <f>J180+J181</f>
        <v>2000</v>
      </c>
      <c r="K179" s="212"/>
      <c r="L179" s="44"/>
    </row>
    <row r="180" spans="1:12" ht="15.75" customHeight="1">
      <c r="A180" s="280" t="s">
        <v>62</v>
      </c>
      <c r="B180" s="281"/>
      <c r="C180" s="281"/>
      <c r="D180" s="282"/>
      <c r="E180" s="146" t="s">
        <v>522</v>
      </c>
      <c r="F180" s="283" t="s">
        <v>49</v>
      </c>
      <c r="G180" s="285"/>
      <c r="H180" s="27" t="s">
        <v>484</v>
      </c>
      <c r="I180" s="28"/>
      <c r="J180" s="224">
        <v>1800</v>
      </c>
      <c r="K180" s="212"/>
      <c r="L180" s="44"/>
    </row>
    <row r="181" spans="1:12" ht="15.75" customHeight="1">
      <c r="A181" s="280" t="s">
        <v>17</v>
      </c>
      <c r="B181" s="281"/>
      <c r="C181" s="281"/>
      <c r="D181" s="282"/>
      <c r="E181" s="146" t="s">
        <v>522</v>
      </c>
      <c r="F181" s="283" t="s">
        <v>49</v>
      </c>
      <c r="G181" s="285"/>
      <c r="H181" s="27" t="s">
        <v>484</v>
      </c>
      <c r="I181" s="28"/>
      <c r="J181" s="224">
        <v>200</v>
      </c>
      <c r="K181" s="212"/>
      <c r="L181" s="44"/>
    </row>
    <row r="182" spans="1:12" ht="18" customHeight="1">
      <c r="A182" s="280" t="s">
        <v>62</v>
      </c>
      <c r="B182" s="281"/>
      <c r="C182" s="281"/>
      <c r="D182" s="282"/>
      <c r="E182" s="146" t="s">
        <v>522</v>
      </c>
      <c r="F182" s="283" t="s">
        <v>49</v>
      </c>
      <c r="G182" s="285"/>
      <c r="H182" s="27" t="s">
        <v>484</v>
      </c>
      <c r="I182" s="28"/>
      <c r="J182" s="224">
        <v>1800</v>
      </c>
      <c r="K182" s="212"/>
      <c r="L182" s="44"/>
    </row>
    <row r="183" spans="1:12" ht="17.25" customHeight="1">
      <c r="A183" s="280" t="s">
        <v>17</v>
      </c>
      <c r="B183" s="281"/>
      <c r="C183" s="281"/>
      <c r="D183" s="282"/>
      <c r="E183" s="146" t="s">
        <v>522</v>
      </c>
      <c r="F183" s="283" t="s">
        <v>49</v>
      </c>
      <c r="G183" s="285"/>
      <c r="H183" s="27" t="s">
        <v>484</v>
      </c>
      <c r="I183" s="27" t="s">
        <v>61</v>
      </c>
      <c r="J183" s="224">
        <v>200</v>
      </c>
      <c r="K183" s="212"/>
      <c r="L183" s="44"/>
    </row>
    <row r="184" spans="1:12" ht="18" customHeight="1">
      <c r="A184" s="404" t="s">
        <v>551</v>
      </c>
      <c r="B184" s="405"/>
      <c r="C184" s="405"/>
      <c r="D184" s="406"/>
      <c r="E184" s="232" t="s">
        <v>522</v>
      </c>
      <c r="F184" s="373" t="s">
        <v>51</v>
      </c>
      <c r="G184" s="374"/>
      <c r="H184" s="24"/>
      <c r="I184" s="190"/>
      <c r="J184" s="240">
        <f>J185</f>
        <v>2732.9</v>
      </c>
      <c r="K184" s="212"/>
      <c r="L184" s="44"/>
    </row>
    <row r="185" spans="1:12" ht="18" customHeight="1">
      <c r="A185" s="447" t="s">
        <v>314</v>
      </c>
      <c r="B185" s="448"/>
      <c r="C185" s="448"/>
      <c r="D185" s="449"/>
      <c r="E185" s="232" t="s">
        <v>522</v>
      </c>
      <c r="F185" s="373" t="s">
        <v>52</v>
      </c>
      <c r="G185" s="374"/>
      <c r="H185" s="24"/>
      <c r="I185" s="229"/>
      <c r="J185" s="228">
        <f>J189</f>
        <v>2732.9</v>
      </c>
      <c r="K185" s="199"/>
      <c r="L185" s="200"/>
    </row>
    <row r="186" spans="1:12" ht="18" customHeight="1">
      <c r="A186" s="404" t="s">
        <v>523</v>
      </c>
      <c r="B186" s="405"/>
      <c r="C186" s="405"/>
      <c r="D186" s="406"/>
      <c r="E186" s="232" t="s">
        <v>522</v>
      </c>
      <c r="F186" s="373" t="s">
        <v>52</v>
      </c>
      <c r="G186" s="374"/>
      <c r="H186" s="213" t="s">
        <v>243</v>
      </c>
      <c r="I186" s="229"/>
      <c r="J186" s="228">
        <f>J187</f>
        <v>2732.9</v>
      </c>
      <c r="K186" s="199"/>
      <c r="L186" s="200"/>
    </row>
    <row r="187" spans="1:12" ht="30.75" customHeight="1">
      <c r="A187" s="444" t="s">
        <v>274</v>
      </c>
      <c r="B187" s="445"/>
      <c r="C187" s="445"/>
      <c r="D187" s="446"/>
      <c r="E187" s="232" t="s">
        <v>522</v>
      </c>
      <c r="F187" s="373" t="s">
        <v>52</v>
      </c>
      <c r="G187" s="374"/>
      <c r="H187" s="213" t="s">
        <v>275</v>
      </c>
      <c r="I187" s="229"/>
      <c r="J187" s="228">
        <f>J188</f>
        <v>2732.9</v>
      </c>
      <c r="K187" s="199"/>
      <c r="L187" s="200"/>
    </row>
    <row r="188" spans="1:12" ht="17.25" customHeight="1">
      <c r="A188" s="444" t="s">
        <v>552</v>
      </c>
      <c r="B188" s="445"/>
      <c r="C188" s="445"/>
      <c r="D188" s="446"/>
      <c r="E188" s="232" t="s">
        <v>522</v>
      </c>
      <c r="F188" s="428" t="s">
        <v>52</v>
      </c>
      <c r="G188" s="429"/>
      <c r="H188" s="247">
        <v>9930500000</v>
      </c>
      <c r="I188" s="229"/>
      <c r="J188" s="228">
        <f>J189</f>
        <v>2732.9</v>
      </c>
      <c r="K188" s="199"/>
      <c r="L188" s="200"/>
    </row>
    <row r="189" spans="1:12" ht="17.25" customHeight="1">
      <c r="A189" s="280" t="s">
        <v>285</v>
      </c>
      <c r="B189" s="281"/>
      <c r="C189" s="281"/>
      <c r="D189" s="282"/>
      <c r="E189" s="24" t="s">
        <v>522</v>
      </c>
      <c r="F189" s="415" t="s">
        <v>52</v>
      </c>
      <c r="G189" s="416"/>
      <c r="H189" s="222">
        <v>9930540590</v>
      </c>
      <c r="I189" s="203"/>
      <c r="J189" s="211">
        <f>J190+J191</f>
        <v>2732.9</v>
      </c>
      <c r="K189" s="202"/>
      <c r="L189" s="200"/>
    </row>
    <row r="190" spans="1:12" ht="43.5" customHeight="1">
      <c r="A190" s="280" t="s">
        <v>60</v>
      </c>
      <c r="B190" s="281"/>
      <c r="C190" s="281"/>
      <c r="D190" s="282"/>
      <c r="E190" s="24" t="s">
        <v>522</v>
      </c>
      <c r="F190" s="283" t="s">
        <v>52</v>
      </c>
      <c r="G190" s="285"/>
      <c r="H190" s="222">
        <v>9930540590</v>
      </c>
      <c r="I190" s="188" t="s">
        <v>59</v>
      </c>
      <c r="J190" s="224">
        <v>2294.9</v>
      </c>
      <c r="K190" s="202"/>
      <c r="L190" s="200"/>
    </row>
    <row r="191" spans="1:12" ht="21" customHeight="1">
      <c r="A191" s="280" t="s">
        <v>62</v>
      </c>
      <c r="B191" s="281"/>
      <c r="C191" s="281"/>
      <c r="D191" s="282"/>
      <c r="E191" s="24" t="s">
        <v>522</v>
      </c>
      <c r="F191" s="439" t="s">
        <v>52</v>
      </c>
      <c r="G191" s="440"/>
      <c r="H191" s="222">
        <v>9930540590</v>
      </c>
      <c r="I191" s="188" t="s">
        <v>61</v>
      </c>
      <c r="J191" s="227">
        <v>438</v>
      </c>
      <c r="K191" s="202"/>
      <c r="L191" s="200"/>
    </row>
    <row r="192" spans="1:12" ht="15" customHeight="1">
      <c r="A192" s="441" t="s">
        <v>318</v>
      </c>
      <c r="B192" s="442"/>
      <c r="C192" s="442"/>
      <c r="D192" s="443"/>
      <c r="E192" s="232" t="s">
        <v>522</v>
      </c>
      <c r="F192" s="373" t="s">
        <v>303</v>
      </c>
      <c r="G192" s="374"/>
      <c r="H192" s="24"/>
      <c r="I192" s="190"/>
      <c r="J192" s="228">
        <f>J202+J193</f>
        <v>5477.3</v>
      </c>
      <c r="K192" s="199"/>
      <c r="L192" s="200"/>
    </row>
    <row r="193" spans="1:12" ht="30" customHeight="1">
      <c r="A193" s="404" t="s">
        <v>438</v>
      </c>
      <c r="B193" s="405"/>
      <c r="C193" s="405"/>
      <c r="D193" s="406"/>
      <c r="E193" s="232" t="s">
        <v>522</v>
      </c>
      <c r="F193" s="373" t="s">
        <v>303</v>
      </c>
      <c r="G193" s="374"/>
      <c r="H193" s="243" t="s">
        <v>437</v>
      </c>
      <c r="I193" s="248"/>
      <c r="J193" s="228">
        <f>J194</f>
        <v>5027</v>
      </c>
      <c r="K193" s="199"/>
      <c r="L193" s="200"/>
    </row>
    <row r="194" spans="1:12" ht="51" customHeight="1">
      <c r="A194" s="404" t="s">
        <v>439</v>
      </c>
      <c r="B194" s="405"/>
      <c r="C194" s="405"/>
      <c r="D194" s="406"/>
      <c r="E194" s="232" t="s">
        <v>522</v>
      </c>
      <c r="F194" s="373" t="s">
        <v>303</v>
      </c>
      <c r="G194" s="374"/>
      <c r="H194" s="182" t="s">
        <v>460</v>
      </c>
      <c r="I194" s="249"/>
      <c r="J194" s="211">
        <f>J195</f>
        <v>5027</v>
      </c>
      <c r="K194" s="199"/>
      <c r="L194" s="200"/>
    </row>
    <row r="195" spans="1:12" ht="46.5" customHeight="1">
      <c r="A195" s="436" t="s">
        <v>577</v>
      </c>
      <c r="B195" s="437"/>
      <c r="C195" s="437"/>
      <c r="D195" s="438"/>
      <c r="E195" s="232" t="s">
        <v>522</v>
      </c>
      <c r="F195" s="373" t="s">
        <v>303</v>
      </c>
      <c r="G195" s="374"/>
      <c r="H195" s="182" t="s">
        <v>576</v>
      </c>
      <c r="I195" s="250"/>
      <c r="J195" s="211">
        <f>J196</f>
        <v>5027</v>
      </c>
      <c r="K195" s="199"/>
      <c r="L195" s="200"/>
    </row>
    <row r="196" spans="1:12" ht="14.25" customHeight="1">
      <c r="A196" s="370" t="s">
        <v>62</v>
      </c>
      <c r="B196" s="371"/>
      <c r="C196" s="371"/>
      <c r="D196" s="372"/>
      <c r="E196" s="146" t="s">
        <v>522</v>
      </c>
      <c r="F196" s="283" t="s">
        <v>303</v>
      </c>
      <c r="G196" s="285"/>
      <c r="H196" s="182" t="s">
        <v>576</v>
      </c>
      <c r="I196" s="250"/>
      <c r="J196" s="211">
        <f>J197</f>
        <v>5027</v>
      </c>
      <c r="K196" s="199"/>
      <c r="L196" s="200"/>
    </row>
    <row r="197" spans="1:12" ht="15" customHeight="1">
      <c r="A197" s="370" t="s">
        <v>17</v>
      </c>
      <c r="B197" s="371"/>
      <c r="C197" s="371"/>
      <c r="D197" s="372"/>
      <c r="E197" s="146" t="s">
        <v>522</v>
      </c>
      <c r="F197" s="283" t="s">
        <v>303</v>
      </c>
      <c r="G197" s="285"/>
      <c r="H197" s="182" t="s">
        <v>576</v>
      </c>
      <c r="I197" s="250"/>
      <c r="J197" s="163">
        <v>5027</v>
      </c>
      <c r="K197" s="199"/>
      <c r="L197" s="200"/>
    </row>
    <row r="198" spans="1:12" ht="45.75" customHeight="1">
      <c r="A198" s="404" t="s">
        <v>440</v>
      </c>
      <c r="B198" s="405"/>
      <c r="C198" s="405"/>
      <c r="D198" s="406"/>
      <c r="E198" s="232" t="s">
        <v>522</v>
      </c>
      <c r="F198" s="373" t="s">
        <v>303</v>
      </c>
      <c r="G198" s="374"/>
      <c r="H198" s="243" t="s">
        <v>462</v>
      </c>
      <c r="I198" s="249"/>
      <c r="J198" s="228">
        <f>J199</f>
        <v>0</v>
      </c>
      <c r="K198" s="199"/>
      <c r="L198" s="200"/>
    </row>
    <row r="199" spans="1:12" ht="43.5" customHeight="1">
      <c r="A199" s="436" t="s">
        <v>441</v>
      </c>
      <c r="B199" s="437"/>
      <c r="C199" s="437"/>
      <c r="D199" s="438"/>
      <c r="E199" s="232" t="s">
        <v>522</v>
      </c>
      <c r="F199" s="373" t="s">
        <v>303</v>
      </c>
      <c r="G199" s="374"/>
      <c r="H199" s="182" t="s">
        <v>461</v>
      </c>
      <c r="I199" s="245"/>
      <c r="J199" s="211">
        <f>J200</f>
        <v>0</v>
      </c>
      <c r="K199" s="199"/>
      <c r="L199" s="200"/>
    </row>
    <row r="200" spans="1:12" ht="18" customHeight="1">
      <c r="A200" s="370" t="s">
        <v>62</v>
      </c>
      <c r="B200" s="371"/>
      <c r="C200" s="371"/>
      <c r="D200" s="372"/>
      <c r="E200" s="146" t="s">
        <v>522</v>
      </c>
      <c r="F200" s="283" t="s">
        <v>303</v>
      </c>
      <c r="G200" s="285"/>
      <c r="H200" s="182" t="s">
        <v>461</v>
      </c>
      <c r="I200" s="245"/>
      <c r="J200" s="211">
        <f>J201</f>
        <v>0</v>
      </c>
      <c r="K200" s="199"/>
      <c r="L200" s="200"/>
    </row>
    <row r="201" spans="1:12" ht="18" customHeight="1">
      <c r="A201" s="370" t="s">
        <v>17</v>
      </c>
      <c r="B201" s="371"/>
      <c r="C201" s="371"/>
      <c r="D201" s="372"/>
      <c r="E201" s="146" t="s">
        <v>522</v>
      </c>
      <c r="F201" s="283" t="s">
        <v>303</v>
      </c>
      <c r="G201" s="285"/>
      <c r="H201" s="182" t="s">
        <v>461</v>
      </c>
      <c r="I201" s="245"/>
      <c r="J201" s="211">
        <v>0</v>
      </c>
      <c r="K201" s="199"/>
      <c r="L201" s="200"/>
    </row>
    <row r="202" spans="1:12" ht="17.25" customHeight="1">
      <c r="A202" s="433" t="s">
        <v>523</v>
      </c>
      <c r="B202" s="434"/>
      <c r="C202" s="434"/>
      <c r="D202" s="435"/>
      <c r="E202" s="232" t="s">
        <v>522</v>
      </c>
      <c r="F202" s="373" t="s">
        <v>303</v>
      </c>
      <c r="G202" s="374"/>
      <c r="H202" s="24" t="s">
        <v>243</v>
      </c>
      <c r="I202" s="229"/>
      <c r="J202" s="228">
        <f>J203+J212</f>
        <v>450.3</v>
      </c>
      <c r="K202" s="202"/>
      <c r="L202" s="200"/>
    </row>
    <row r="203" spans="1:12" ht="20.25" customHeight="1">
      <c r="A203" s="375" t="s">
        <v>278</v>
      </c>
      <c r="B203" s="376"/>
      <c r="C203" s="376"/>
      <c r="D203" s="377"/>
      <c r="E203" s="27" t="s">
        <v>522</v>
      </c>
      <c r="F203" s="283" t="s">
        <v>303</v>
      </c>
      <c r="G203" s="285"/>
      <c r="H203" s="29">
        <v>9930000000</v>
      </c>
      <c r="I203" s="204"/>
      <c r="J203" s="211">
        <f>J204</f>
        <v>450.3</v>
      </c>
      <c r="K203" s="202"/>
      <c r="L203" s="200"/>
    </row>
    <row r="204" spans="1:12" ht="20.25" customHeight="1">
      <c r="A204" s="280" t="s">
        <v>285</v>
      </c>
      <c r="B204" s="281"/>
      <c r="C204" s="281"/>
      <c r="D204" s="282"/>
      <c r="E204" s="27" t="s">
        <v>522</v>
      </c>
      <c r="F204" s="283" t="s">
        <v>303</v>
      </c>
      <c r="G204" s="285"/>
      <c r="H204" s="27" t="s">
        <v>319</v>
      </c>
      <c r="I204" s="204"/>
      <c r="J204" s="211">
        <f>J205</f>
        <v>450.3</v>
      </c>
      <c r="K204" s="202"/>
      <c r="L204" s="200"/>
    </row>
    <row r="205" spans="1:12" ht="19.5" customHeight="1">
      <c r="A205" s="280" t="s">
        <v>62</v>
      </c>
      <c r="B205" s="281"/>
      <c r="C205" s="281"/>
      <c r="D205" s="282"/>
      <c r="E205" s="27" t="s">
        <v>522</v>
      </c>
      <c r="F205" s="283" t="s">
        <v>303</v>
      </c>
      <c r="G205" s="285"/>
      <c r="H205" s="27" t="s">
        <v>321</v>
      </c>
      <c r="I205" s="204"/>
      <c r="J205" s="211">
        <f>J206</f>
        <v>450.3</v>
      </c>
      <c r="K205" s="202"/>
      <c r="L205" s="200"/>
    </row>
    <row r="206" spans="1:12" ht="19.5" customHeight="1">
      <c r="A206" s="370" t="s">
        <v>322</v>
      </c>
      <c r="B206" s="371"/>
      <c r="C206" s="371"/>
      <c r="D206" s="372"/>
      <c r="E206" s="27" t="s">
        <v>522</v>
      </c>
      <c r="F206" s="283" t="s">
        <v>303</v>
      </c>
      <c r="G206" s="285"/>
      <c r="H206" s="27" t="s">
        <v>321</v>
      </c>
      <c r="I206" s="204">
        <v>200</v>
      </c>
      <c r="J206" s="211">
        <v>450.3</v>
      </c>
      <c r="K206" s="212"/>
      <c r="L206" s="44"/>
    </row>
    <row r="207" spans="1:12" ht="12.75" hidden="1">
      <c r="A207" s="230" t="s">
        <v>553</v>
      </c>
      <c r="B207" s="230"/>
      <c r="C207" s="230"/>
      <c r="D207" s="230"/>
      <c r="E207" s="203"/>
      <c r="F207" s="203" t="s">
        <v>554</v>
      </c>
      <c r="G207" s="203" t="s">
        <v>555</v>
      </c>
      <c r="H207" s="203" t="s">
        <v>556</v>
      </c>
      <c r="I207" s="203" t="s">
        <v>557</v>
      </c>
      <c r="J207" s="211"/>
      <c r="K207" s="212"/>
      <c r="L207" s="44"/>
    </row>
    <row r="208" spans="1:12" ht="12.75" hidden="1">
      <c r="A208" s="251" t="s">
        <v>558</v>
      </c>
      <c r="B208" s="251"/>
      <c r="C208" s="251"/>
      <c r="D208" s="251"/>
      <c r="E208" s="252"/>
      <c r="F208" s="203" t="s">
        <v>554</v>
      </c>
      <c r="G208" s="203" t="s">
        <v>559</v>
      </c>
      <c r="H208" s="203" t="s">
        <v>556</v>
      </c>
      <c r="I208" s="203" t="s">
        <v>557</v>
      </c>
      <c r="J208" s="211"/>
      <c r="K208" s="212"/>
      <c r="L208" s="44"/>
    </row>
    <row r="209" spans="1:12" ht="12.75" hidden="1">
      <c r="A209" s="230" t="s">
        <v>560</v>
      </c>
      <c r="B209" s="230"/>
      <c r="C209" s="230"/>
      <c r="D209" s="230"/>
      <c r="E209" s="203"/>
      <c r="F209" s="203" t="s">
        <v>554</v>
      </c>
      <c r="G209" s="203" t="s">
        <v>559</v>
      </c>
      <c r="H209" s="203" t="s">
        <v>561</v>
      </c>
      <c r="I209" s="203" t="s">
        <v>557</v>
      </c>
      <c r="J209" s="211"/>
      <c r="K209" s="212"/>
      <c r="L209" s="44"/>
    </row>
    <row r="210" spans="1:12" ht="12.75" hidden="1">
      <c r="A210" s="230" t="s">
        <v>562</v>
      </c>
      <c r="B210" s="230"/>
      <c r="C210" s="230"/>
      <c r="D210" s="230"/>
      <c r="E210" s="203"/>
      <c r="F210" s="203"/>
      <c r="G210" s="203"/>
      <c r="H210" s="203"/>
      <c r="I210" s="203"/>
      <c r="J210" s="211"/>
      <c r="K210" s="212"/>
      <c r="L210" s="44"/>
    </row>
    <row r="211" spans="1:12" ht="12.75" hidden="1">
      <c r="A211" s="230" t="s">
        <v>563</v>
      </c>
      <c r="B211" s="230"/>
      <c r="C211" s="230"/>
      <c r="D211" s="230"/>
      <c r="E211" s="203"/>
      <c r="F211" s="203" t="s">
        <v>554</v>
      </c>
      <c r="G211" s="203" t="s">
        <v>559</v>
      </c>
      <c r="H211" s="203" t="s">
        <v>561</v>
      </c>
      <c r="I211" s="203" t="s">
        <v>564</v>
      </c>
      <c r="J211" s="211"/>
      <c r="K211" s="212"/>
      <c r="L211" s="44"/>
    </row>
    <row r="212" spans="1:12" ht="17.25" customHeight="1">
      <c r="A212" s="273" t="s">
        <v>565</v>
      </c>
      <c r="B212" s="274"/>
      <c r="C212" s="274"/>
      <c r="D212" s="275"/>
      <c r="E212" s="27" t="s">
        <v>522</v>
      </c>
      <c r="F212" s="283" t="s">
        <v>303</v>
      </c>
      <c r="G212" s="285"/>
      <c r="H212" s="27" t="s">
        <v>321</v>
      </c>
      <c r="I212" s="203"/>
      <c r="J212" s="211">
        <f>J213</f>
        <v>0</v>
      </c>
      <c r="K212" s="212"/>
      <c r="L212" s="44"/>
    </row>
    <row r="213" spans="1:12" ht="18" customHeight="1">
      <c r="A213" s="370" t="s">
        <v>322</v>
      </c>
      <c r="B213" s="371"/>
      <c r="C213" s="371"/>
      <c r="D213" s="372"/>
      <c r="E213" s="27" t="s">
        <v>522</v>
      </c>
      <c r="F213" s="283" t="s">
        <v>303</v>
      </c>
      <c r="G213" s="285"/>
      <c r="H213" s="27" t="s">
        <v>321</v>
      </c>
      <c r="I213" s="204">
        <v>300</v>
      </c>
      <c r="J213" s="211">
        <v>0</v>
      </c>
      <c r="K213" s="212"/>
      <c r="L213" s="44"/>
    </row>
    <row r="214" spans="1:12" ht="18" customHeight="1">
      <c r="A214" s="362" t="s">
        <v>315</v>
      </c>
      <c r="B214" s="363"/>
      <c r="C214" s="363"/>
      <c r="D214" s="364"/>
      <c r="E214" s="232" t="s">
        <v>522</v>
      </c>
      <c r="F214" s="373" t="s">
        <v>356</v>
      </c>
      <c r="G214" s="374"/>
      <c r="H214" s="247"/>
      <c r="I214" s="220"/>
      <c r="J214" s="228">
        <f>J215</f>
        <v>177</v>
      </c>
      <c r="K214" s="241"/>
      <c r="L214" s="44"/>
    </row>
    <row r="215" spans="1:12" ht="20.25" customHeight="1">
      <c r="A215" s="387" t="s">
        <v>523</v>
      </c>
      <c r="B215" s="388"/>
      <c r="C215" s="388"/>
      <c r="D215" s="389"/>
      <c r="E215" s="232" t="s">
        <v>522</v>
      </c>
      <c r="F215" s="373" t="s">
        <v>356</v>
      </c>
      <c r="G215" s="374"/>
      <c r="H215" s="247">
        <v>9900000000</v>
      </c>
      <c r="I215" s="220"/>
      <c r="J215" s="228">
        <f>J216</f>
        <v>177</v>
      </c>
      <c r="K215" s="241"/>
      <c r="L215" s="44"/>
    </row>
    <row r="216" spans="1:12" ht="17.25" customHeight="1">
      <c r="A216" s="430" t="s">
        <v>299</v>
      </c>
      <c r="B216" s="431"/>
      <c r="C216" s="431"/>
      <c r="D216" s="432"/>
      <c r="E216" s="27" t="s">
        <v>522</v>
      </c>
      <c r="F216" s="283" t="s">
        <v>300</v>
      </c>
      <c r="G216" s="285"/>
      <c r="H216" s="27" t="s">
        <v>316</v>
      </c>
      <c r="I216" s="204">
        <v>300</v>
      </c>
      <c r="J216" s="211">
        <v>177</v>
      </c>
      <c r="K216" s="212"/>
      <c r="L216" s="44"/>
    </row>
    <row r="217" spans="1:12" ht="17.25" customHeight="1">
      <c r="A217" s="280" t="s">
        <v>315</v>
      </c>
      <c r="B217" s="281"/>
      <c r="C217" s="281"/>
      <c r="D217" s="282"/>
      <c r="E217" s="146" t="s">
        <v>522</v>
      </c>
      <c r="F217" s="283" t="s">
        <v>566</v>
      </c>
      <c r="G217" s="285"/>
      <c r="H217" s="27" t="s">
        <v>316</v>
      </c>
      <c r="I217" s="253">
        <v>300</v>
      </c>
      <c r="J217" s="211">
        <v>177</v>
      </c>
      <c r="K217" s="212"/>
      <c r="L217" s="44"/>
    </row>
    <row r="218" spans="1:12" ht="18" customHeight="1">
      <c r="A218" s="423" t="s">
        <v>567</v>
      </c>
      <c r="B218" s="424"/>
      <c r="C218" s="424"/>
      <c r="D218" s="425"/>
      <c r="E218" s="24" t="s">
        <v>568</v>
      </c>
      <c r="F218" s="426"/>
      <c r="G218" s="427"/>
      <c r="H218" s="229"/>
      <c r="I218" s="229"/>
      <c r="J218" s="228">
        <f>J219+J228+J234</f>
        <v>2903.8</v>
      </c>
      <c r="K218" s="199"/>
      <c r="L218" s="200"/>
    </row>
    <row r="219" spans="1:12" ht="33.75" customHeight="1">
      <c r="A219" s="362" t="s">
        <v>29</v>
      </c>
      <c r="B219" s="363"/>
      <c r="C219" s="363"/>
      <c r="D219" s="364"/>
      <c r="E219" s="213" t="s">
        <v>568</v>
      </c>
      <c r="F219" s="428" t="s">
        <v>37</v>
      </c>
      <c r="G219" s="429"/>
      <c r="H219" s="203"/>
      <c r="I219" s="203"/>
      <c r="J219" s="228">
        <f>J221</f>
        <v>2552.1</v>
      </c>
      <c r="K219" s="202"/>
      <c r="L219" s="200"/>
    </row>
    <row r="220" spans="1:12" ht="14.25" customHeight="1">
      <c r="A220" s="387" t="s">
        <v>523</v>
      </c>
      <c r="B220" s="388"/>
      <c r="C220" s="388"/>
      <c r="D220" s="389"/>
      <c r="E220" s="24" t="s">
        <v>568</v>
      </c>
      <c r="F220" s="373" t="s">
        <v>37</v>
      </c>
      <c r="G220" s="374"/>
      <c r="H220" s="24" t="s">
        <v>243</v>
      </c>
      <c r="I220" s="229"/>
      <c r="J220" s="228">
        <f>J221</f>
        <v>2552.1</v>
      </c>
      <c r="K220" s="202"/>
      <c r="L220" s="200"/>
    </row>
    <row r="221" spans="1:12" ht="21" customHeight="1">
      <c r="A221" s="280" t="s">
        <v>244</v>
      </c>
      <c r="B221" s="281"/>
      <c r="C221" s="281"/>
      <c r="D221" s="282"/>
      <c r="E221" s="213" t="s">
        <v>568</v>
      </c>
      <c r="F221" s="283" t="s">
        <v>37</v>
      </c>
      <c r="G221" s="285"/>
      <c r="H221" s="27" t="s">
        <v>245</v>
      </c>
      <c r="I221" s="203"/>
      <c r="J221" s="211">
        <f>J222</f>
        <v>2552.1</v>
      </c>
      <c r="K221" s="202"/>
      <c r="L221" s="200"/>
    </row>
    <row r="222" spans="1:12" ht="15.75" customHeight="1">
      <c r="A222" s="280" t="s">
        <v>257</v>
      </c>
      <c r="B222" s="281"/>
      <c r="C222" s="281"/>
      <c r="D222" s="282"/>
      <c r="E222" s="213" t="s">
        <v>568</v>
      </c>
      <c r="F222" s="415" t="s">
        <v>37</v>
      </c>
      <c r="G222" s="416"/>
      <c r="H222" s="204">
        <v>9910400000</v>
      </c>
      <c r="I222" s="203"/>
      <c r="J222" s="211">
        <f>J223+J225</f>
        <v>2552.1</v>
      </c>
      <c r="K222" s="202"/>
      <c r="L222" s="200"/>
    </row>
    <row r="223" spans="1:12" ht="18.75" customHeight="1">
      <c r="A223" s="280" t="s">
        <v>524</v>
      </c>
      <c r="B223" s="281"/>
      <c r="C223" s="281"/>
      <c r="D223" s="282"/>
      <c r="E223" s="24" t="s">
        <v>568</v>
      </c>
      <c r="F223" s="415" t="s">
        <v>37</v>
      </c>
      <c r="G223" s="416"/>
      <c r="H223" s="204">
        <v>9910440110</v>
      </c>
      <c r="I223" s="203"/>
      <c r="J223" s="211">
        <f>J224</f>
        <v>2552.1</v>
      </c>
      <c r="K223" s="202"/>
      <c r="L223" s="200"/>
    </row>
    <row r="224" spans="1:12" ht="45" customHeight="1">
      <c r="A224" s="280" t="s">
        <v>60</v>
      </c>
      <c r="B224" s="281"/>
      <c r="C224" s="281"/>
      <c r="D224" s="282"/>
      <c r="E224" s="24" t="s">
        <v>568</v>
      </c>
      <c r="F224" s="415" t="s">
        <v>37</v>
      </c>
      <c r="G224" s="416"/>
      <c r="H224" s="204">
        <v>9910440110</v>
      </c>
      <c r="I224" s="204">
        <v>100</v>
      </c>
      <c r="J224" s="211">
        <v>2552.1</v>
      </c>
      <c r="K224" s="212"/>
      <c r="L224" s="44"/>
    </row>
    <row r="225" spans="1:12" ht="20.25" customHeight="1">
      <c r="A225" s="280" t="s">
        <v>253</v>
      </c>
      <c r="B225" s="281"/>
      <c r="C225" s="281"/>
      <c r="D225" s="282"/>
      <c r="E225" s="24" t="s">
        <v>568</v>
      </c>
      <c r="F225" s="415" t="s">
        <v>37</v>
      </c>
      <c r="G225" s="416"/>
      <c r="H225" s="204">
        <v>9910440190</v>
      </c>
      <c r="I225" s="204"/>
      <c r="J225" s="211">
        <f>J226+J227</f>
        <v>0</v>
      </c>
      <c r="K225" s="212"/>
      <c r="L225" s="44"/>
    </row>
    <row r="226" spans="1:12" ht="19.5" customHeight="1">
      <c r="A226" s="280" t="s">
        <v>62</v>
      </c>
      <c r="B226" s="281"/>
      <c r="C226" s="281"/>
      <c r="D226" s="282"/>
      <c r="E226" s="24" t="s">
        <v>568</v>
      </c>
      <c r="F226" s="415" t="s">
        <v>37</v>
      </c>
      <c r="G226" s="416"/>
      <c r="H226" s="204">
        <v>9910440190</v>
      </c>
      <c r="I226" s="222">
        <v>200</v>
      </c>
      <c r="J226" s="211">
        <v>0</v>
      </c>
      <c r="K226" s="212"/>
      <c r="L226" s="44"/>
    </row>
    <row r="227" spans="1:12" ht="18.75" customHeight="1">
      <c r="A227" s="280" t="s">
        <v>64</v>
      </c>
      <c r="B227" s="281"/>
      <c r="C227" s="281"/>
      <c r="D227" s="282"/>
      <c r="E227" s="24" t="s">
        <v>568</v>
      </c>
      <c r="F227" s="415" t="s">
        <v>37</v>
      </c>
      <c r="G227" s="416"/>
      <c r="H227" s="204">
        <v>9910440190</v>
      </c>
      <c r="I227" s="222">
        <v>800</v>
      </c>
      <c r="J227" s="211">
        <v>0</v>
      </c>
      <c r="K227" s="212"/>
      <c r="L227" s="44"/>
    </row>
    <row r="228" spans="1:12" ht="18.75" customHeight="1">
      <c r="A228" s="420" t="s">
        <v>287</v>
      </c>
      <c r="B228" s="421"/>
      <c r="C228" s="421"/>
      <c r="D228" s="422"/>
      <c r="E228" s="24" t="s">
        <v>568</v>
      </c>
      <c r="F228" s="373" t="s">
        <v>70</v>
      </c>
      <c r="G228" s="374"/>
      <c r="H228" s="254"/>
      <c r="I228" s="213"/>
      <c r="J228" s="228">
        <f>J231</f>
        <v>0.8</v>
      </c>
      <c r="K228" s="212"/>
      <c r="L228" s="44"/>
    </row>
    <row r="229" spans="1:12" ht="15.75" customHeight="1">
      <c r="A229" s="387" t="s">
        <v>523</v>
      </c>
      <c r="B229" s="388"/>
      <c r="C229" s="388"/>
      <c r="D229" s="389"/>
      <c r="E229" s="24" t="s">
        <v>568</v>
      </c>
      <c r="F229" s="373" t="s">
        <v>73</v>
      </c>
      <c r="G229" s="374"/>
      <c r="H229" s="24" t="s">
        <v>243</v>
      </c>
      <c r="I229" s="47"/>
      <c r="J229" s="228">
        <f>J230</f>
        <v>0.8</v>
      </c>
      <c r="K229" s="212"/>
      <c r="L229" s="44"/>
    </row>
    <row r="230" spans="1:12" ht="21.75" customHeight="1">
      <c r="A230" s="280" t="s">
        <v>244</v>
      </c>
      <c r="B230" s="281"/>
      <c r="C230" s="281"/>
      <c r="D230" s="282"/>
      <c r="E230" s="27" t="s">
        <v>568</v>
      </c>
      <c r="F230" s="283" t="s">
        <v>73</v>
      </c>
      <c r="G230" s="285"/>
      <c r="H230" s="27" t="s">
        <v>245</v>
      </c>
      <c r="I230" s="213"/>
      <c r="J230" s="211">
        <f>J231</f>
        <v>0.8</v>
      </c>
      <c r="K230" s="212"/>
      <c r="L230" s="44"/>
    </row>
    <row r="231" spans="1:12" ht="17.25" customHeight="1">
      <c r="A231" s="280" t="s">
        <v>257</v>
      </c>
      <c r="B231" s="281"/>
      <c r="C231" s="281"/>
      <c r="D231" s="282"/>
      <c r="E231" s="47" t="s">
        <v>568</v>
      </c>
      <c r="F231" s="283" t="s">
        <v>73</v>
      </c>
      <c r="G231" s="285"/>
      <c r="H231" s="204">
        <v>9910400000</v>
      </c>
      <c r="I231" s="47"/>
      <c r="J231" s="211">
        <f>J232</f>
        <v>0.8</v>
      </c>
      <c r="K231" s="212"/>
      <c r="L231" s="44"/>
    </row>
    <row r="232" spans="1:12" ht="17.25" customHeight="1">
      <c r="A232" s="280" t="s">
        <v>569</v>
      </c>
      <c r="B232" s="281"/>
      <c r="C232" s="281"/>
      <c r="D232" s="282"/>
      <c r="E232" s="47" t="s">
        <v>568</v>
      </c>
      <c r="F232" s="283" t="s">
        <v>73</v>
      </c>
      <c r="G232" s="285"/>
      <c r="H232" s="204">
        <v>9910440220</v>
      </c>
      <c r="I232" s="47"/>
      <c r="J232" s="211">
        <f>J233</f>
        <v>0.8</v>
      </c>
      <c r="K232" s="212"/>
      <c r="L232" s="44"/>
    </row>
    <row r="233" spans="1:12" ht="17.25" customHeight="1">
      <c r="A233" s="280" t="s">
        <v>69</v>
      </c>
      <c r="B233" s="281"/>
      <c r="C233" s="281"/>
      <c r="D233" s="282"/>
      <c r="E233" s="27" t="s">
        <v>568</v>
      </c>
      <c r="F233" s="283" t="s">
        <v>73</v>
      </c>
      <c r="G233" s="285"/>
      <c r="H233" s="204">
        <v>9910440220</v>
      </c>
      <c r="I233" s="47" t="s">
        <v>75</v>
      </c>
      <c r="J233" s="211">
        <v>0.8</v>
      </c>
      <c r="K233" s="212"/>
      <c r="L233" s="44"/>
    </row>
    <row r="234" spans="1:12" ht="26.25" customHeight="1">
      <c r="A234" s="420" t="s">
        <v>570</v>
      </c>
      <c r="B234" s="421"/>
      <c r="C234" s="421"/>
      <c r="D234" s="422"/>
      <c r="E234" s="24" t="s">
        <v>568</v>
      </c>
      <c r="F234" s="414" t="s">
        <v>53</v>
      </c>
      <c r="G234" s="414"/>
      <c r="H234" s="220"/>
      <c r="I234" s="229"/>
      <c r="J234" s="228">
        <f>J235</f>
        <v>350.9</v>
      </c>
      <c r="K234" s="202"/>
      <c r="L234" s="200"/>
    </row>
    <row r="235" spans="1:12" ht="18.75" customHeight="1">
      <c r="A235" s="420" t="s">
        <v>34</v>
      </c>
      <c r="B235" s="421"/>
      <c r="C235" s="421"/>
      <c r="D235" s="422"/>
      <c r="E235" s="24" t="s">
        <v>568</v>
      </c>
      <c r="F235" s="414" t="s">
        <v>54</v>
      </c>
      <c r="G235" s="414"/>
      <c r="H235" s="254"/>
      <c r="I235" s="255"/>
      <c r="J235" s="228">
        <f>J238</f>
        <v>350.9</v>
      </c>
      <c r="K235" s="256"/>
      <c r="L235" s="257"/>
    </row>
    <row r="236" spans="1:12" ht="18.75" customHeight="1">
      <c r="A236" s="387" t="s">
        <v>523</v>
      </c>
      <c r="B236" s="388"/>
      <c r="C236" s="388"/>
      <c r="D236" s="389"/>
      <c r="E236" s="24" t="s">
        <v>568</v>
      </c>
      <c r="F236" s="373" t="s">
        <v>54</v>
      </c>
      <c r="G236" s="374"/>
      <c r="H236" s="24" t="s">
        <v>243</v>
      </c>
      <c r="I236" s="255"/>
      <c r="J236" s="228">
        <f>J237</f>
        <v>350.9</v>
      </c>
      <c r="K236" s="256"/>
      <c r="L236" s="257"/>
    </row>
    <row r="237" spans="1:12" ht="18.75" customHeight="1">
      <c r="A237" s="375" t="s">
        <v>529</v>
      </c>
      <c r="B237" s="376"/>
      <c r="C237" s="376"/>
      <c r="D237" s="377"/>
      <c r="E237" s="47" t="s">
        <v>568</v>
      </c>
      <c r="F237" s="283" t="s">
        <v>54</v>
      </c>
      <c r="G237" s="285"/>
      <c r="H237" s="27" t="s">
        <v>263</v>
      </c>
      <c r="I237" s="205"/>
      <c r="J237" s="211">
        <f>J238</f>
        <v>350.9</v>
      </c>
      <c r="K237" s="256"/>
      <c r="L237" s="257"/>
    </row>
    <row r="238" spans="1:12" ht="26.25" customHeight="1">
      <c r="A238" s="280" t="s">
        <v>270</v>
      </c>
      <c r="B238" s="281"/>
      <c r="C238" s="281"/>
      <c r="D238" s="282"/>
      <c r="E238" s="27" t="s">
        <v>568</v>
      </c>
      <c r="F238" s="415" t="s">
        <v>54</v>
      </c>
      <c r="G238" s="416"/>
      <c r="H238" s="204">
        <v>9920300000</v>
      </c>
      <c r="I238" s="205"/>
      <c r="J238" s="211">
        <f>J239</f>
        <v>350.9</v>
      </c>
      <c r="K238" s="256"/>
      <c r="L238" s="257"/>
    </row>
    <row r="239" spans="1:12" ht="21" customHeight="1">
      <c r="A239" s="280" t="s">
        <v>272</v>
      </c>
      <c r="B239" s="281"/>
      <c r="C239" s="281"/>
      <c r="D239" s="282"/>
      <c r="E239" s="27" t="s">
        <v>568</v>
      </c>
      <c r="F239" s="417" t="s">
        <v>54</v>
      </c>
      <c r="G239" s="417"/>
      <c r="H239" s="27" t="s">
        <v>273</v>
      </c>
      <c r="I239" s="204"/>
      <c r="J239" s="211">
        <f>J240</f>
        <v>350.9</v>
      </c>
      <c r="K239" s="256"/>
      <c r="L239" s="257"/>
    </row>
    <row r="240" spans="1:12" ht="12.75">
      <c r="A240" s="418" t="s">
        <v>65</v>
      </c>
      <c r="B240" s="418"/>
      <c r="C240" s="418"/>
      <c r="D240" s="418"/>
      <c r="E240" s="27" t="s">
        <v>568</v>
      </c>
      <c r="F240" s="419">
        <v>1403</v>
      </c>
      <c r="G240" s="419"/>
      <c r="H240" s="204">
        <v>9920341040</v>
      </c>
      <c r="I240" s="204">
        <v>500</v>
      </c>
      <c r="J240" s="238">
        <v>350.9</v>
      </c>
      <c r="K240" s="257"/>
      <c r="L240" s="257"/>
    </row>
    <row r="241" spans="1:12" ht="18" customHeight="1">
      <c r="A241" s="413" t="s">
        <v>31</v>
      </c>
      <c r="B241" s="413"/>
      <c r="C241" s="413"/>
      <c r="D241" s="413"/>
      <c r="E241" s="24"/>
      <c r="F241" s="414"/>
      <c r="G241" s="414"/>
      <c r="H241" s="24"/>
      <c r="I241" s="229"/>
      <c r="J241" s="165">
        <f>J218+J15</f>
        <v>171014.19999999998</v>
      </c>
      <c r="K241" s="257"/>
      <c r="L241" s="257"/>
    </row>
    <row r="242" spans="1:12" ht="12.75" customHeight="1">
      <c r="A242" s="191"/>
      <c r="B242" s="191"/>
      <c r="C242" s="191"/>
      <c r="K242" s="186"/>
      <c r="L242" s="257"/>
    </row>
    <row r="243" spans="1:12" ht="12.75">
      <c r="A243" s="191"/>
      <c r="B243" s="191"/>
      <c r="C243" s="191"/>
      <c r="K243" s="186"/>
      <c r="L243" s="257"/>
    </row>
    <row r="244" spans="1:12" ht="12.75">
      <c r="A244" s="191"/>
      <c r="B244" s="191"/>
      <c r="C244" s="191"/>
      <c r="K244" s="186"/>
      <c r="L244" s="257"/>
    </row>
    <row r="245" spans="1:12" ht="12.75" customHeight="1">
      <c r="A245" s="191"/>
      <c r="B245" s="191"/>
      <c r="C245" s="191"/>
      <c r="K245" s="186"/>
      <c r="L245" s="257"/>
    </row>
    <row r="246" spans="1:12" ht="12.75">
      <c r="A246" s="191"/>
      <c r="B246" s="191"/>
      <c r="C246" s="192"/>
      <c r="H246" s="7"/>
      <c r="I246" s="7"/>
      <c r="J246" s="7"/>
      <c r="K246" s="7"/>
      <c r="L246" s="257"/>
    </row>
    <row r="247" spans="1:12" ht="12.7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257"/>
    </row>
    <row r="248" spans="1:12" ht="12.7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257"/>
    </row>
    <row r="249" spans="1:12" ht="12.7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257"/>
    </row>
    <row r="250" spans="1:12" ht="12.7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257"/>
    </row>
    <row r="251" spans="1:12" ht="12.7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257"/>
    </row>
    <row r="252" spans="1:12" ht="12.7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257"/>
    </row>
    <row r="253" spans="1:12" ht="12.75">
      <c r="A253" s="42"/>
      <c r="B253" s="42"/>
      <c r="C253" s="42"/>
      <c r="D253" s="42"/>
      <c r="E253" s="258"/>
      <c r="F253" s="259"/>
      <c r="G253" s="259"/>
      <c r="H253" s="260"/>
      <c r="I253" s="259"/>
      <c r="J253" s="257"/>
      <c r="K253" s="257"/>
      <c r="L253" s="257"/>
    </row>
    <row r="254" spans="1:12" ht="12.75">
      <c r="A254" s="42"/>
      <c r="B254" s="42"/>
      <c r="C254" s="42"/>
      <c r="D254" s="42"/>
      <c r="E254" s="258"/>
      <c r="F254" s="259"/>
      <c r="G254" s="259"/>
      <c r="H254" s="260"/>
      <c r="I254" s="259"/>
      <c r="J254" s="257"/>
      <c r="K254" s="257"/>
      <c r="L254" s="257"/>
    </row>
    <row r="255" spans="1:12" ht="12.75">
      <c r="A255" s="42"/>
      <c r="B255" s="42"/>
      <c r="C255" s="42"/>
      <c r="D255" s="42"/>
      <c r="E255" s="258"/>
      <c r="F255" s="259"/>
      <c r="G255" s="259"/>
      <c r="H255" s="260"/>
      <c r="I255" s="259"/>
      <c r="J255" s="257"/>
      <c r="K255" s="257"/>
      <c r="L255" s="257"/>
    </row>
    <row r="256" spans="1:12" ht="12.75" customHeight="1">
      <c r="A256" s="42"/>
      <c r="B256" s="42"/>
      <c r="C256" s="42"/>
      <c r="D256" s="42"/>
      <c r="E256" s="258"/>
      <c r="F256" s="259"/>
      <c r="G256" s="259"/>
      <c r="H256" s="260"/>
      <c r="I256" s="259"/>
      <c r="J256" s="257"/>
      <c r="K256" s="257"/>
      <c r="L256" s="257"/>
    </row>
    <row r="257" spans="1:12" ht="12.75">
      <c r="A257" s="42"/>
      <c r="B257" s="42"/>
      <c r="C257" s="42"/>
      <c r="D257" s="42"/>
      <c r="E257" s="258"/>
      <c r="F257" s="259"/>
      <c r="G257" s="259"/>
      <c r="H257" s="260"/>
      <c r="I257" s="259"/>
      <c r="J257" s="257"/>
      <c r="K257" s="257"/>
      <c r="L257" s="257"/>
    </row>
    <row r="258" spans="1:12" ht="12.75">
      <c r="A258" s="42"/>
      <c r="B258" s="42"/>
      <c r="C258" s="42"/>
      <c r="D258" s="42"/>
      <c r="E258" s="258"/>
      <c r="F258" s="259"/>
      <c r="G258" s="259"/>
      <c r="H258" s="260"/>
      <c r="I258" s="259"/>
      <c r="J258" s="257"/>
      <c r="K258" s="257"/>
      <c r="L258" s="257"/>
    </row>
    <row r="259" spans="1:12" ht="12.75" customHeight="1">
      <c r="A259" s="42"/>
      <c r="B259" s="42"/>
      <c r="C259" s="42"/>
      <c r="D259" s="42"/>
      <c r="E259" s="258"/>
      <c r="F259" s="259"/>
      <c r="G259" s="259"/>
      <c r="H259" s="260"/>
      <c r="I259" s="259"/>
      <c r="J259" s="257"/>
      <c r="K259" s="257"/>
      <c r="L259" s="257"/>
    </row>
    <row r="260" spans="1:12" ht="12.75" customHeight="1">
      <c r="A260" s="42"/>
      <c r="B260" s="42"/>
      <c r="C260" s="42"/>
      <c r="D260" s="42"/>
      <c r="E260" s="258"/>
      <c r="F260" s="259"/>
      <c r="G260" s="259"/>
      <c r="H260" s="260"/>
      <c r="I260" s="259"/>
      <c r="J260" s="257"/>
      <c r="K260" s="257"/>
      <c r="L260" s="257"/>
    </row>
    <row r="261" spans="1:12" ht="12.75" customHeight="1">
      <c r="A261" s="42"/>
      <c r="B261" s="42"/>
      <c r="C261" s="42"/>
      <c r="D261" s="42"/>
      <c r="E261" s="258"/>
      <c r="F261" s="259"/>
      <c r="G261" s="259"/>
      <c r="H261" s="260"/>
      <c r="I261" s="259"/>
      <c r="J261" s="257"/>
      <c r="K261" s="257"/>
      <c r="L261" s="257"/>
    </row>
    <row r="262" spans="1:12" ht="12.75">
      <c r="A262" s="42"/>
      <c r="B262" s="42"/>
      <c r="C262" s="42"/>
      <c r="D262" s="42"/>
      <c r="E262" s="258"/>
      <c r="F262" s="259"/>
      <c r="G262" s="259"/>
      <c r="H262" s="260"/>
      <c r="I262" s="259"/>
      <c r="J262" s="257"/>
      <c r="K262" s="257"/>
      <c r="L262" s="257"/>
    </row>
    <row r="263" spans="1:12" ht="12.75">
      <c r="A263" s="42"/>
      <c r="B263" s="42"/>
      <c r="C263" s="42"/>
      <c r="D263" s="42"/>
      <c r="E263" s="258"/>
      <c r="F263" s="259"/>
      <c r="G263" s="259"/>
      <c r="H263" s="260"/>
      <c r="I263" s="259"/>
      <c r="J263" s="257"/>
      <c r="K263" s="257"/>
      <c r="L263" s="257"/>
    </row>
    <row r="264" spans="1:12" ht="12.75">
      <c r="A264" s="42"/>
      <c r="B264" s="42"/>
      <c r="C264" s="42"/>
      <c r="D264" s="42"/>
      <c r="E264" s="258"/>
      <c r="F264" s="259"/>
      <c r="G264" s="259"/>
      <c r="H264" s="260"/>
      <c r="I264" s="259"/>
      <c r="J264" s="257"/>
      <c r="K264" s="257"/>
      <c r="L264" s="257"/>
    </row>
    <row r="265" spans="1:12" ht="12.75">
      <c r="A265" s="42"/>
      <c r="B265" s="42"/>
      <c r="C265" s="42"/>
      <c r="D265" s="42"/>
      <c r="E265" s="258"/>
      <c r="F265" s="259"/>
      <c r="G265" s="259"/>
      <c r="H265" s="260"/>
      <c r="I265" s="259"/>
      <c r="J265" s="257"/>
      <c r="K265" s="257"/>
      <c r="L265" s="257"/>
    </row>
    <row r="266" spans="1:12" ht="12.75">
      <c r="A266" s="42"/>
      <c r="B266" s="42"/>
      <c r="C266" s="42"/>
      <c r="D266" s="42"/>
      <c r="E266" s="258"/>
      <c r="F266" s="259"/>
      <c r="G266" s="259"/>
      <c r="H266" s="260"/>
      <c r="I266" s="259"/>
      <c r="J266" s="257"/>
      <c r="K266" s="257"/>
      <c r="L266" s="257"/>
    </row>
    <row r="267" spans="1:12" ht="12.75" customHeight="1">
      <c r="A267" s="42"/>
      <c r="B267" s="42"/>
      <c r="C267" s="42"/>
      <c r="D267" s="42"/>
      <c r="E267" s="258"/>
      <c r="F267" s="259"/>
      <c r="G267" s="259"/>
      <c r="H267" s="260"/>
      <c r="I267" s="259"/>
      <c r="J267" s="257"/>
      <c r="K267" s="257"/>
      <c r="L267" s="257"/>
    </row>
    <row r="268" spans="1:12" ht="12.75">
      <c r="A268" s="42"/>
      <c r="B268" s="42"/>
      <c r="C268" s="42"/>
      <c r="D268" s="42"/>
      <c r="E268" s="258"/>
      <c r="F268" s="259"/>
      <c r="G268" s="259"/>
      <c r="H268" s="260"/>
      <c r="I268" s="259"/>
      <c r="J268" s="257"/>
      <c r="K268" s="257"/>
      <c r="L268" s="257"/>
    </row>
    <row r="269" spans="1:12" ht="12.75" customHeight="1">
      <c r="A269" s="42"/>
      <c r="B269" s="42"/>
      <c r="C269" s="42"/>
      <c r="D269" s="42"/>
      <c r="E269" s="258"/>
      <c r="F269" s="259"/>
      <c r="G269" s="259"/>
      <c r="H269" s="260"/>
      <c r="I269" s="259"/>
      <c r="J269" s="257"/>
      <c r="K269" s="257"/>
      <c r="L269" s="257"/>
    </row>
    <row r="270" spans="1:12" ht="12.75">
      <c r="A270" s="42"/>
      <c r="B270" s="42"/>
      <c r="C270" s="42"/>
      <c r="D270" s="42"/>
      <c r="E270" s="258"/>
      <c r="F270" s="259"/>
      <c r="G270" s="259"/>
      <c r="H270" s="260"/>
      <c r="I270" s="259"/>
      <c r="J270" s="257"/>
      <c r="K270" s="257"/>
      <c r="L270" s="257"/>
    </row>
    <row r="271" spans="1:12" ht="12.75" customHeight="1">
      <c r="A271" s="42"/>
      <c r="B271" s="42"/>
      <c r="C271" s="42"/>
      <c r="D271" s="42"/>
      <c r="E271" s="258"/>
      <c r="F271" s="259"/>
      <c r="G271" s="259"/>
      <c r="H271" s="260"/>
      <c r="I271" s="259"/>
      <c r="J271" s="257"/>
      <c r="K271" s="257"/>
      <c r="L271" s="257"/>
    </row>
    <row r="272" spans="1:12" ht="12.75">
      <c r="A272" s="42"/>
      <c r="B272" s="42"/>
      <c r="C272" s="42"/>
      <c r="D272" s="42"/>
      <c r="E272" s="258"/>
      <c r="F272" s="259"/>
      <c r="G272" s="259"/>
      <c r="H272" s="260"/>
      <c r="I272" s="259"/>
      <c r="J272" s="257"/>
      <c r="K272" s="257"/>
      <c r="L272" s="257"/>
    </row>
    <row r="273" spans="1:12" ht="12.75">
      <c r="A273" s="42"/>
      <c r="B273" s="42"/>
      <c r="C273" s="42"/>
      <c r="D273" s="42"/>
      <c r="E273" s="258"/>
      <c r="F273" s="259"/>
      <c r="G273" s="259"/>
      <c r="H273" s="260"/>
      <c r="I273" s="259"/>
      <c r="J273" s="257"/>
      <c r="K273" s="257"/>
      <c r="L273" s="257"/>
    </row>
    <row r="274" spans="1:12" ht="12.75">
      <c r="A274" s="42"/>
      <c r="B274" s="42"/>
      <c r="C274" s="42"/>
      <c r="D274" s="42"/>
      <c r="E274" s="258"/>
      <c r="F274" s="259"/>
      <c r="G274" s="259"/>
      <c r="H274" s="260"/>
      <c r="I274" s="259"/>
      <c r="J274" s="257"/>
      <c r="K274" s="257"/>
      <c r="L274" s="257"/>
    </row>
    <row r="275" spans="1:12" ht="12.75" customHeight="1">
      <c r="A275" s="42"/>
      <c r="B275" s="42"/>
      <c r="C275" s="42"/>
      <c r="D275" s="42"/>
      <c r="E275" s="258"/>
      <c r="F275" s="259"/>
      <c r="G275" s="259"/>
      <c r="H275" s="260"/>
      <c r="I275" s="259"/>
      <c r="J275" s="257"/>
      <c r="K275" s="257"/>
      <c r="L275" s="257"/>
    </row>
    <row r="276" spans="1:12" ht="12.75">
      <c r="A276" s="42"/>
      <c r="B276" s="42"/>
      <c r="C276" s="42"/>
      <c r="D276" s="42"/>
      <c r="E276" s="258"/>
      <c r="F276" s="259"/>
      <c r="G276" s="259"/>
      <c r="H276" s="260"/>
      <c r="I276" s="259"/>
      <c r="J276" s="257"/>
      <c r="K276" s="257"/>
      <c r="L276" s="257"/>
    </row>
    <row r="277" spans="1:12" ht="12.75">
      <c r="A277" s="42"/>
      <c r="B277" s="42"/>
      <c r="C277" s="42"/>
      <c r="D277" s="42"/>
      <c r="E277" s="258"/>
      <c r="F277" s="259"/>
      <c r="G277" s="259"/>
      <c r="H277" s="260"/>
      <c r="I277" s="259"/>
      <c r="J277" s="257"/>
      <c r="K277" s="257"/>
      <c r="L277" s="257"/>
    </row>
    <row r="278" spans="1:12" ht="12.75">
      <c r="A278" s="42"/>
      <c r="B278" s="42"/>
      <c r="C278" s="42"/>
      <c r="D278" s="42"/>
      <c r="E278" s="258"/>
      <c r="F278" s="259"/>
      <c r="G278" s="259"/>
      <c r="H278" s="260"/>
      <c r="I278" s="259"/>
      <c r="J278" s="257"/>
      <c r="K278" s="257"/>
      <c r="L278" s="257"/>
    </row>
    <row r="279" spans="1:12" ht="12.75">
      <c r="A279" s="42"/>
      <c r="B279" s="42"/>
      <c r="C279" s="42"/>
      <c r="D279" s="42"/>
      <c r="E279" s="258"/>
      <c r="F279" s="259"/>
      <c r="G279" s="259"/>
      <c r="H279" s="260"/>
      <c r="I279" s="259"/>
      <c r="J279" s="257"/>
      <c r="K279" s="257"/>
      <c r="L279" s="257"/>
    </row>
    <row r="280" spans="1:12" ht="12.75">
      <c r="A280" s="42"/>
      <c r="B280" s="42"/>
      <c r="C280" s="42"/>
      <c r="D280" s="42"/>
      <c r="E280" s="258"/>
      <c r="F280" s="259"/>
      <c r="G280" s="259"/>
      <c r="H280" s="260"/>
      <c r="I280" s="259"/>
      <c r="J280" s="257"/>
      <c r="K280" s="257"/>
      <c r="L280" s="257"/>
    </row>
    <row r="281" spans="1:12" ht="12.75">
      <c r="A281" s="42"/>
      <c r="B281" s="42"/>
      <c r="C281" s="42"/>
      <c r="D281" s="42"/>
      <c r="E281" s="258"/>
      <c r="F281" s="259"/>
      <c r="G281" s="259"/>
      <c r="H281" s="260"/>
      <c r="I281" s="259"/>
      <c r="J281" s="257"/>
      <c r="K281" s="257"/>
      <c r="L281" s="257"/>
    </row>
    <row r="282" spans="1:12" ht="12.75">
      <c r="A282" s="42"/>
      <c r="B282" s="42"/>
      <c r="C282" s="42"/>
      <c r="D282" s="42"/>
      <c r="E282" s="258"/>
      <c r="F282" s="259"/>
      <c r="G282" s="259"/>
      <c r="H282" s="260"/>
      <c r="I282" s="259"/>
      <c r="J282" s="257"/>
      <c r="K282" s="257"/>
      <c r="L282" s="257"/>
    </row>
    <row r="283" spans="1:12" ht="12.75">
      <c r="A283" s="42"/>
      <c r="B283" s="42"/>
      <c r="C283" s="42"/>
      <c r="D283" s="42"/>
      <c r="E283" s="258"/>
      <c r="F283" s="259"/>
      <c r="G283" s="259"/>
      <c r="H283" s="260"/>
      <c r="I283" s="259"/>
      <c r="J283" s="257"/>
      <c r="K283" s="257"/>
      <c r="L283" s="257"/>
    </row>
    <row r="284" spans="1:12" ht="12.75">
      <c r="A284" s="42"/>
      <c r="B284" s="42"/>
      <c r="C284" s="42"/>
      <c r="D284" s="42"/>
      <c r="E284" s="258"/>
      <c r="F284" s="259"/>
      <c r="G284" s="259"/>
      <c r="H284" s="260"/>
      <c r="I284" s="259"/>
      <c r="J284" s="257"/>
      <c r="K284" s="257"/>
      <c r="L284" s="257"/>
    </row>
    <row r="285" spans="1:12" ht="12.75">
      <c r="A285" s="42"/>
      <c r="B285" s="42"/>
      <c r="C285" s="42"/>
      <c r="D285" s="42"/>
      <c r="E285" s="258"/>
      <c r="F285" s="259"/>
      <c r="G285" s="259"/>
      <c r="H285" s="260"/>
      <c r="I285" s="259"/>
      <c r="J285" s="257"/>
      <c r="K285" s="257"/>
      <c r="L285" s="257"/>
    </row>
    <row r="286" spans="1:12" ht="12.75">
      <c r="A286" s="42"/>
      <c r="B286" s="42"/>
      <c r="C286" s="42"/>
      <c r="D286" s="42"/>
      <c r="E286" s="258"/>
      <c r="F286" s="259"/>
      <c r="G286" s="259"/>
      <c r="H286" s="260"/>
      <c r="I286" s="259"/>
      <c r="J286" s="257"/>
      <c r="K286" s="257"/>
      <c r="L286" s="257"/>
    </row>
    <row r="287" spans="1:12" ht="12.75">
      <c r="A287" s="42"/>
      <c r="B287" s="42"/>
      <c r="C287" s="42"/>
      <c r="D287" s="42"/>
      <c r="E287" s="258"/>
      <c r="F287" s="259"/>
      <c r="G287" s="259"/>
      <c r="H287" s="260"/>
      <c r="I287" s="259"/>
      <c r="J287" s="257"/>
      <c r="K287" s="257"/>
      <c r="L287" s="257"/>
    </row>
    <row r="288" spans="1:12" ht="12.75">
      <c r="A288" s="42"/>
      <c r="B288" s="42"/>
      <c r="C288" s="42"/>
      <c r="D288" s="42"/>
      <c r="E288" s="258"/>
      <c r="F288" s="259"/>
      <c r="G288" s="259"/>
      <c r="H288" s="260"/>
      <c r="I288" s="259"/>
      <c r="J288" s="257"/>
      <c r="K288" s="257"/>
      <c r="L288" s="257"/>
    </row>
    <row r="289" spans="1:12" ht="12.75">
      <c r="A289" s="42"/>
      <c r="B289" s="42"/>
      <c r="C289" s="42"/>
      <c r="D289" s="42"/>
      <c r="E289" s="258"/>
      <c r="F289" s="259"/>
      <c r="G289" s="259"/>
      <c r="H289" s="260"/>
      <c r="I289" s="259"/>
      <c r="J289" s="257"/>
      <c r="K289" s="257"/>
      <c r="L289" s="257"/>
    </row>
    <row r="290" spans="1:12" ht="12.75">
      <c r="A290" s="42"/>
      <c r="B290" s="42"/>
      <c r="C290" s="42"/>
      <c r="D290" s="42"/>
      <c r="E290" s="258"/>
      <c r="F290" s="259"/>
      <c r="G290" s="259"/>
      <c r="H290" s="260"/>
      <c r="I290" s="259"/>
      <c r="J290" s="257"/>
      <c r="K290" s="257"/>
      <c r="L290" s="257"/>
    </row>
    <row r="291" spans="1:12" ht="12.75">
      <c r="A291" s="42"/>
      <c r="B291" s="42"/>
      <c r="C291" s="42"/>
      <c r="D291" s="42"/>
      <c r="E291" s="258"/>
      <c r="F291" s="259"/>
      <c r="G291" s="259"/>
      <c r="H291" s="260"/>
      <c r="I291" s="259"/>
      <c r="J291" s="257"/>
      <c r="K291" s="257"/>
      <c r="L291" s="257"/>
    </row>
    <row r="292" spans="1:1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</sheetData>
  <sheetProtection/>
  <mergeCells count="461">
    <mergeCell ref="I1:K1"/>
    <mergeCell ref="H2:K2"/>
    <mergeCell ref="H3:K3"/>
    <mergeCell ref="H4:K4"/>
    <mergeCell ref="H5:K5"/>
    <mergeCell ref="A7:K12"/>
    <mergeCell ref="I13:J13"/>
    <mergeCell ref="A14:D14"/>
    <mergeCell ref="F14:G14"/>
    <mergeCell ref="A15:D16"/>
    <mergeCell ref="E15:E16"/>
    <mergeCell ref="F15:G16"/>
    <mergeCell ref="H15:H16"/>
    <mergeCell ref="I15:I16"/>
    <mergeCell ref="J15:J16"/>
    <mergeCell ref="L15:L16"/>
    <mergeCell ref="F17:G17"/>
    <mergeCell ref="A18:D18"/>
    <mergeCell ref="F18:G18"/>
    <mergeCell ref="A19:D19"/>
    <mergeCell ref="F19:G19"/>
    <mergeCell ref="A17:D17"/>
    <mergeCell ref="A20:D20"/>
    <mergeCell ref="F20:G20"/>
    <mergeCell ref="K20:K21"/>
    <mergeCell ref="L20:L21"/>
    <mergeCell ref="A21:D21"/>
    <mergeCell ref="F21:G21"/>
    <mergeCell ref="A22:D22"/>
    <mergeCell ref="F22:G22"/>
    <mergeCell ref="A23:D23"/>
    <mergeCell ref="F23:G23"/>
    <mergeCell ref="A24:D24"/>
    <mergeCell ref="F24:G25"/>
    <mergeCell ref="I24:I25"/>
    <mergeCell ref="K24:K25"/>
    <mergeCell ref="L24:L25"/>
    <mergeCell ref="A26:D26"/>
    <mergeCell ref="F26:G26"/>
    <mergeCell ref="A27:D27"/>
    <mergeCell ref="F27:G27"/>
    <mergeCell ref="A28:D28"/>
    <mergeCell ref="F28:G28"/>
    <mergeCell ref="A29:D29"/>
    <mergeCell ref="F29:G29"/>
    <mergeCell ref="A30:D30"/>
    <mergeCell ref="F30:G30"/>
    <mergeCell ref="A31:D31"/>
    <mergeCell ref="F31:G31"/>
    <mergeCell ref="A32:D32"/>
    <mergeCell ref="F32:G32"/>
    <mergeCell ref="A33:D33"/>
    <mergeCell ref="F33:G33"/>
    <mergeCell ref="A34:D34"/>
    <mergeCell ref="F34:G34"/>
    <mergeCell ref="A35:D35"/>
    <mergeCell ref="F35:G35"/>
    <mergeCell ref="A36:D36"/>
    <mergeCell ref="F36:G36"/>
    <mergeCell ref="A37:D37"/>
    <mergeCell ref="F37:G37"/>
    <mergeCell ref="A38:D38"/>
    <mergeCell ref="F38:G38"/>
    <mergeCell ref="A39:D39"/>
    <mergeCell ref="F39:G39"/>
    <mergeCell ref="A40:D40"/>
    <mergeCell ref="F40:G40"/>
    <mergeCell ref="A41:D41"/>
    <mergeCell ref="F41:G41"/>
    <mergeCell ref="A42:D42"/>
    <mergeCell ref="F42:G42"/>
    <mergeCell ref="F43:G43"/>
    <mergeCell ref="A44:D44"/>
    <mergeCell ref="F44:G44"/>
    <mergeCell ref="A45:D45"/>
    <mergeCell ref="F45:G45"/>
    <mergeCell ref="A46:D46"/>
    <mergeCell ref="F46:G46"/>
    <mergeCell ref="A47:D47"/>
    <mergeCell ref="F47:G47"/>
    <mergeCell ref="A48:D48"/>
    <mergeCell ref="F48:G48"/>
    <mergeCell ref="A49:D49"/>
    <mergeCell ref="F49:G49"/>
    <mergeCell ref="A50:D50"/>
    <mergeCell ref="F50:G50"/>
    <mergeCell ref="A51:D51"/>
    <mergeCell ref="F51:G51"/>
    <mergeCell ref="A52:D52"/>
    <mergeCell ref="F52:G52"/>
    <mergeCell ref="A53:D53"/>
    <mergeCell ref="F53:G53"/>
    <mergeCell ref="A54:D54"/>
    <mergeCell ref="F54:G54"/>
    <mergeCell ref="A55:D57"/>
    <mergeCell ref="E55:E56"/>
    <mergeCell ref="F55:G57"/>
    <mergeCell ref="H55:H57"/>
    <mergeCell ref="I55:I57"/>
    <mergeCell ref="J55:J57"/>
    <mergeCell ref="K55:K57"/>
    <mergeCell ref="L55:L57"/>
    <mergeCell ref="E57:E58"/>
    <mergeCell ref="A58:D58"/>
    <mergeCell ref="F58:G58"/>
    <mergeCell ref="A59:D59"/>
    <mergeCell ref="F59:G59"/>
    <mergeCell ref="A60:D60"/>
    <mergeCell ref="F60:G60"/>
    <mergeCell ref="A61:D61"/>
    <mergeCell ref="F61:G61"/>
    <mergeCell ref="A62:D62"/>
    <mergeCell ref="F62:G62"/>
    <mergeCell ref="A63:D63"/>
    <mergeCell ref="F63:G63"/>
    <mergeCell ref="A64:D64"/>
    <mergeCell ref="F64:G64"/>
    <mergeCell ref="A65:D65"/>
    <mergeCell ref="F65:G65"/>
    <mergeCell ref="A66:D66"/>
    <mergeCell ref="F66:G66"/>
    <mergeCell ref="A67:D67"/>
    <mergeCell ref="F67:G67"/>
    <mergeCell ref="A68:D68"/>
    <mergeCell ref="F68:G68"/>
    <mergeCell ref="A69:D69"/>
    <mergeCell ref="F69:G69"/>
    <mergeCell ref="A70:D70"/>
    <mergeCell ref="F70:G70"/>
    <mergeCell ref="A71:D71"/>
    <mergeCell ref="F71:G71"/>
    <mergeCell ref="A72:D72"/>
    <mergeCell ref="F72:G72"/>
    <mergeCell ref="A73:D73"/>
    <mergeCell ref="F73:G73"/>
    <mergeCell ref="A74:D74"/>
    <mergeCell ref="F74:G74"/>
    <mergeCell ref="A75:D75"/>
    <mergeCell ref="F75:G75"/>
    <mergeCell ref="A76:D76"/>
    <mergeCell ref="F76:G76"/>
    <mergeCell ref="A77:D77"/>
    <mergeCell ref="F77:G77"/>
    <mergeCell ref="A78:D78"/>
    <mergeCell ref="F78:G78"/>
    <mergeCell ref="A79:D79"/>
    <mergeCell ref="F79:G79"/>
    <mergeCell ref="A80:D80"/>
    <mergeCell ref="F80:G80"/>
    <mergeCell ref="A81:D81"/>
    <mergeCell ref="F81:G81"/>
    <mergeCell ref="A82:D82"/>
    <mergeCell ref="F82:G82"/>
    <mergeCell ref="A83:D83"/>
    <mergeCell ref="F83:G83"/>
    <mergeCell ref="A84:D84"/>
    <mergeCell ref="F84:G84"/>
    <mergeCell ref="A85:D85"/>
    <mergeCell ref="F85:G85"/>
    <mergeCell ref="A86:D86"/>
    <mergeCell ref="F86:G86"/>
    <mergeCell ref="A87:D87"/>
    <mergeCell ref="F87:G87"/>
    <mergeCell ref="A88:D88"/>
    <mergeCell ref="F88:G88"/>
    <mergeCell ref="A89:D89"/>
    <mergeCell ref="F89:G89"/>
    <mergeCell ref="A90:D90"/>
    <mergeCell ref="F90:G90"/>
    <mergeCell ref="A91:D91"/>
    <mergeCell ref="F91:G91"/>
    <mergeCell ref="A92:D92"/>
    <mergeCell ref="F92:G92"/>
    <mergeCell ref="A93:D93"/>
    <mergeCell ref="F93:G93"/>
    <mergeCell ref="A94:D94"/>
    <mergeCell ref="F94:G94"/>
    <mergeCell ref="A95:D95"/>
    <mergeCell ref="F95:G95"/>
    <mergeCell ref="A96:D96"/>
    <mergeCell ref="F96:G96"/>
    <mergeCell ref="A97:D97"/>
    <mergeCell ref="F97:G97"/>
    <mergeCell ref="A98:D98"/>
    <mergeCell ref="F98:G98"/>
    <mergeCell ref="A99:D99"/>
    <mergeCell ref="F99:G99"/>
    <mergeCell ref="A100:D100"/>
    <mergeCell ref="F100:G100"/>
    <mergeCell ref="A101:D101"/>
    <mergeCell ref="F101:G101"/>
    <mergeCell ref="A102:D102"/>
    <mergeCell ref="F102:G102"/>
    <mergeCell ref="A103:D103"/>
    <mergeCell ref="F103:G103"/>
    <mergeCell ref="A104:D104"/>
    <mergeCell ref="F104:G104"/>
    <mergeCell ref="A105:D105"/>
    <mergeCell ref="F105:G105"/>
    <mergeCell ref="A106:D106"/>
    <mergeCell ref="F106:G106"/>
    <mergeCell ref="A107:D107"/>
    <mergeCell ref="F107:G107"/>
    <mergeCell ref="A108:D108"/>
    <mergeCell ref="F108:G108"/>
    <mergeCell ref="A109:D109"/>
    <mergeCell ref="F109:G109"/>
    <mergeCell ref="A110:D110"/>
    <mergeCell ref="F110:G110"/>
    <mergeCell ref="A111:D111"/>
    <mergeCell ref="F111:G111"/>
    <mergeCell ref="A112:D112"/>
    <mergeCell ref="F112:G112"/>
    <mergeCell ref="A113:D113"/>
    <mergeCell ref="F113:G113"/>
    <mergeCell ref="A114:D114"/>
    <mergeCell ref="F114:G114"/>
    <mergeCell ref="A115:D115"/>
    <mergeCell ref="F115:G115"/>
    <mergeCell ref="A116:D116"/>
    <mergeCell ref="F116:G116"/>
    <mergeCell ref="A117:D117"/>
    <mergeCell ref="F117:G117"/>
    <mergeCell ref="A118:D118"/>
    <mergeCell ref="F118:G118"/>
    <mergeCell ref="A119:D119"/>
    <mergeCell ref="F119:G119"/>
    <mergeCell ref="A120:D120"/>
    <mergeCell ref="F120:G120"/>
    <mergeCell ref="A121:D121"/>
    <mergeCell ref="F121:G121"/>
    <mergeCell ref="A122:D122"/>
    <mergeCell ref="F122:G122"/>
    <mergeCell ref="A123:D123"/>
    <mergeCell ref="F123:G123"/>
    <mergeCell ref="A124:D124"/>
    <mergeCell ref="F124:G124"/>
    <mergeCell ref="A125:D125"/>
    <mergeCell ref="F125:G125"/>
    <mergeCell ref="A126:D126"/>
    <mergeCell ref="F126:G126"/>
    <mergeCell ref="A127:D127"/>
    <mergeCell ref="F127:G127"/>
    <mergeCell ref="A128:D128"/>
    <mergeCell ref="F128:G128"/>
    <mergeCell ref="A129:D129"/>
    <mergeCell ref="F129:G129"/>
    <mergeCell ref="A130:D130"/>
    <mergeCell ref="F130:G130"/>
    <mergeCell ref="A131:D131"/>
    <mergeCell ref="F131:G131"/>
    <mergeCell ref="A132:D132"/>
    <mergeCell ref="F132:G132"/>
    <mergeCell ref="A133:D133"/>
    <mergeCell ref="F133:G133"/>
    <mergeCell ref="A134:D134"/>
    <mergeCell ref="F134:G134"/>
    <mergeCell ref="A135:D135"/>
    <mergeCell ref="F135:G135"/>
    <mergeCell ref="A136:D136"/>
    <mergeCell ref="F136:G136"/>
    <mergeCell ref="A137:D137"/>
    <mergeCell ref="F137:G137"/>
    <mergeCell ref="A138:D138"/>
    <mergeCell ref="F138:G138"/>
    <mergeCell ref="A139:D139"/>
    <mergeCell ref="F139:G139"/>
    <mergeCell ref="A140:D140"/>
    <mergeCell ref="F140:G140"/>
    <mergeCell ref="A141:D141"/>
    <mergeCell ref="F141:G141"/>
    <mergeCell ref="A142:D142"/>
    <mergeCell ref="F142:G142"/>
    <mergeCell ref="A143:D143"/>
    <mergeCell ref="F143:G143"/>
    <mergeCell ref="A144:D144"/>
    <mergeCell ref="F144:G144"/>
    <mergeCell ref="A145:D145"/>
    <mergeCell ref="F145:G145"/>
    <mergeCell ref="A146:D146"/>
    <mergeCell ref="F146:G146"/>
    <mergeCell ref="A147:D147"/>
    <mergeCell ref="F147:G147"/>
    <mergeCell ref="A148:D148"/>
    <mergeCell ref="F148:G148"/>
    <mergeCell ref="A149:D149"/>
    <mergeCell ref="F149:G149"/>
    <mergeCell ref="A150:D150"/>
    <mergeCell ref="F150:G150"/>
    <mergeCell ref="A151:D151"/>
    <mergeCell ref="F151:G151"/>
    <mergeCell ref="A152:D152"/>
    <mergeCell ref="F152:G152"/>
    <mergeCell ref="A153:D153"/>
    <mergeCell ref="F153:G153"/>
    <mergeCell ref="A154:D154"/>
    <mergeCell ref="F154:G154"/>
    <mergeCell ref="A155:D155"/>
    <mergeCell ref="F155:G155"/>
    <mergeCell ref="A156:D156"/>
    <mergeCell ref="F156:G156"/>
    <mergeCell ref="A157:D157"/>
    <mergeCell ref="F157:G157"/>
    <mergeCell ref="A158:D158"/>
    <mergeCell ref="F158:G158"/>
    <mergeCell ref="A159:D159"/>
    <mergeCell ref="F159:G159"/>
    <mergeCell ref="A160:D160"/>
    <mergeCell ref="F160:G160"/>
    <mergeCell ref="A161:D161"/>
    <mergeCell ref="F161:G161"/>
    <mergeCell ref="A162:D162"/>
    <mergeCell ref="F162:G162"/>
    <mergeCell ref="A163:D163"/>
    <mergeCell ref="F163:G163"/>
    <mergeCell ref="A164:D164"/>
    <mergeCell ref="F164:G164"/>
    <mergeCell ref="A165:D165"/>
    <mergeCell ref="F165:G165"/>
    <mergeCell ref="A166:D166"/>
    <mergeCell ref="F166:G166"/>
    <mergeCell ref="A167:D167"/>
    <mergeCell ref="F167:G167"/>
    <mergeCell ref="A168:D168"/>
    <mergeCell ref="F168:G168"/>
    <mergeCell ref="A169:D169"/>
    <mergeCell ref="F169:G169"/>
    <mergeCell ref="A170:D170"/>
    <mergeCell ref="F170:G170"/>
    <mergeCell ref="A171:D171"/>
    <mergeCell ref="F171:G171"/>
    <mergeCell ref="A172:D172"/>
    <mergeCell ref="F172:G172"/>
    <mergeCell ref="A173:D173"/>
    <mergeCell ref="F173:G173"/>
    <mergeCell ref="A174:D174"/>
    <mergeCell ref="F174:G174"/>
    <mergeCell ref="A175:D175"/>
    <mergeCell ref="F175:G175"/>
    <mergeCell ref="A176:D176"/>
    <mergeCell ref="F176:G176"/>
    <mergeCell ref="A177:D177"/>
    <mergeCell ref="F177:G177"/>
    <mergeCell ref="A178:D178"/>
    <mergeCell ref="F178:G178"/>
    <mergeCell ref="A179:D179"/>
    <mergeCell ref="F179:G179"/>
    <mergeCell ref="A180:D180"/>
    <mergeCell ref="F180:G180"/>
    <mergeCell ref="A181:D181"/>
    <mergeCell ref="F181:G181"/>
    <mergeCell ref="A182:D182"/>
    <mergeCell ref="F182:G182"/>
    <mergeCell ref="A183:D183"/>
    <mergeCell ref="F183:G183"/>
    <mergeCell ref="A184:D184"/>
    <mergeCell ref="F184:G184"/>
    <mergeCell ref="A185:D185"/>
    <mergeCell ref="F185:G185"/>
    <mergeCell ref="A186:D186"/>
    <mergeCell ref="F186:G186"/>
    <mergeCell ref="A187:D187"/>
    <mergeCell ref="F187:G187"/>
    <mergeCell ref="A188:D188"/>
    <mergeCell ref="F188:G188"/>
    <mergeCell ref="A189:D189"/>
    <mergeCell ref="F189:G189"/>
    <mergeCell ref="A190:D190"/>
    <mergeCell ref="F190:G190"/>
    <mergeCell ref="A191:D191"/>
    <mergeCell ref="F191:G191"/>
    <mergeCell ref="A192:D192"/>
    <mergeCell ref="F192:G192"/>
    <mergeCell ref="A196:D196"/>
    <mergeCell ref="F196:G196"/>
    <mergeCell ref="A193:D193"/>
    <mergeCell ref="F193:G193"/>
    <mergeCell ref="A194:D194"/>
    <mergeCell ref="F194:G194"/>
    <mergeCell ref="A195:D195"/>
    <mergeCell ref="F195:G195"/>
    <mergeCell ref="A197:D197"/>
    <mergeCell ref="F197:G197"/>
    <mergeCell ref="A198:D198"/>
    <mergeCell ref="F198:G198"/>
    <mergeCell ref="A199:D199"/>
    <mergeCell ref="F199:G199"/>
    <mergeCell ref="A200:D200"/>
    <mergeCell ref="F200:G200"/>
    <mergeCell ref="A201:D201"/>
    <mergeCell ref="F201:G201"/>
    <mergeCell ref="A202:D202"/>
    <mergeCell ref="F202:G202"/>
    <mergeCell ref="A203:D203"/>
    <mergeCell ref="F203:G203"/>
    <mergeCell ref="A204:D204"/>
    <mergeCell ref="F204:G204"/>
    <mergeCell ref="A205:D205"/>
    <mergeCell ref="F205:G205"/>
    <mergeCell ref="A206:D206"/>
    <mergeCell ref="F206:G206"/>
    <mergeCell ref="A212:D212"/>
    <mergeCell ref="F212:G212"/>
    <mergeCell ref="A213:D213"/>
    <mergeCell ref="F213:G213"/>
    <mergeCell ref="A214:D214"/>
    <mergeCell ref="F214:G214"/>
    <mergeCell ref="A215:D215"/>
    <mergeCell ref="F215:G215"/>
    <mergeCell ref="A216:D216"/>
    <mergeCell ref="F216:G216"/>
    <mergeCell ref="A217:D217"/>
    <mergeCell ref="F217:G217"/>
    <mergeCell ref="A218:D218"/>
    <mergeCell ref="F218:G218"/>
    <mergeCell ref="A219:D219"/>
    <mergeCell ref="F219:G219"/>
    <mergeCell ref="A220:D220"/>
    <mergeCell ref="F220:G220"/>
    <mergeCell ref="A221:D221"/>
    <mergeCell ref="F221:G221"/>
    <mergeCell ref="A222:D222"/>
    <mergeCell ref="F222:G222"/>
    <mergeCell ref="A223:D223"/>
    <mergeCell ref="F223:G223"/>
    <mergeCell ref="A224:D224"/>
    <mergeCell ref="F224:G224"/>
    <mergeCell ref="A225:D225"/>
    <mergeCell ref="F225:G225"/>
    <mergeCell ref="A226:D226"/>
    <mergeCell ref="F226:G226"/>
    <mergeCell ref="A227:D227"/>
    <mergeCell ref="F227:G227"/>
    <mergeCell ref="A228:D228"/>
    <mergeCell ref="F228:G228"/>
    <mergeCell ref="A229:D229"/>
    <mergeCell ref="F229:G229"/>
    <mergeCell ref="A230:D230"/>
    <mergeCell ref="F230:G230"/>
    <mergeCell ref="A231:D231"/>
    <mergeCell ref="F231:G231"/>
    <mergeCell ref="A232:D232"/>
    <mergeCell ref="F232:G232"/>
    <mergeCell ref="A233:D233"/>
    <mergeCell ref="F233:G233"/>
    <mergeCell ref="A234:D234"/>
    <mergeCell ref="F234:G234"/>
    <mergeCell ref="A235:D235"/>
    <mergeCell ref="F235:G235"/>
    <mergeCell ref="A236:D236"/>
    <mergeCell ref="F236:G236"/>
    <mergeCell ref="A237:D237"/>
    <mergeCell ref="F237:G237"/>
    <mergeCell ref="A241:D241"/>
    <mergeCell ref="F241:G241"/>
    <mergeCell ref="A238:D238"/>
    <mergeCell ref="F238:G238"/>
    <mergeCell ref="A239:D239"/>
    <mergeCell ref="F239:G239"/>
    <mergeCell ref="A240:D240"/>
    <mergeCell ref="F240:G240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2"/>
  <sheetViews>
    <sheetView tabSelected="1" view="pageBreakPreview" zoomScale="110" zoomScaleSheetLayoutView="110" zoomScalePageLayoutView="0" workbookViewId="0" topLeftCell="A16">
      <selection activeCell="C33" sqref="C33"/>
    </sheetView>
  </sheetViews>
  <sheetFormatPr defaultColWidth="9.140625" defaultRowHeight="12.75"/>
  <cols>
    <col min="1" max="1" width="57.57421875" style="101" customWidth="1"/>
    <col min="2" max="2" width="22.7109375" style="101" customWidth="1"/>
    <col min="3" max="3" width="9.7109375" style="101" customWidth="1"/>
    <col min="4" max="4" width="0.13671875" style="101" hidden="1" customWidth="1"/>
    <col min="5" max="16384" width="9.140625" style="101" customWidth="1"/>
  </cols>
  <sheetData>
    <row r="1" spans="1:4" ht="12.75" customHeight="1">
      <c r="A1" s="100"/>
      <c r="B1" s="499" t="s">
        <v>196</v>
      </c>
      <c r="C1" s="499"/>
      <c r="D1" s="499"/>
    </row>
    <row r="2" spans="1:4" ht="12.75" customHeight="1">
      <c r="A2" s="499" t="s">
        <v>305</v>
      </c>
      <c r="B2" s="499"/>
      <c r="C2" s="499"/>
      <c r="D2" s="499"/>
    </row>
    <row r="3" spans="1:4" ht="12.75" customHeight="1">
      <c r="A3" s="499" t="s">
        <v>327</v>
      </c>
      <c r="B3" s="499"/>
      <c r="C3" s="499"/>
      <c r="D3" s="499"/>
    </row>
    <row r="4" spans="1:4" ht="13.5" customHeight="1">
      <c r="A4" s="499" t="s">
        <v>471</v>
      </c>
      <c r="B4" s="499"/>
      <c r="C4" s="499"/>
      <c r="D4" s="499"/>
    </row>
    <row r="5" spans="1:4" ht="12.75">
      <c r="A5" s="100"/>
      <c r="B5" s="505" t="s">
        <v>477</v>
      </c>
      <c r="C5" s="506"/>
      <c r="D5" s="506"/>
    </row>
    <row r="6" spans="1:4" ht="12.75">
      <c r="A6" s="100"/>
      <c r="B6" s="102"/>
      <c r="C6" s="3"/>
      <c r="D6" s="3"/>
    </row>
    <row r="7" spans="1:4" ht="12.75">
      <c r="A7" s="100"/>
      <c r="B7" s="102"/>
      <c r="C7" s="3"/>
      <c r="D7" s="3"/>
    </row>
    <row r="8" spans="1:4" ht="43.5" customHeight="1">
      <c r="A8" s="503" t="s">
        <v>470</v>
      </c>
      <c r="B8" s="503"/>
      <c r="C8" s="503"/>
      <c r="D8" s="503"/>
    </row>
    <row r="9" spans="1:4" ht="12.75">
      <c r="A9" s="100"/>
      <c r="B9" s="102"/>
      <c r="C9" s="3"/>
      <c r="D9" s="3"/>
    </row>
    <row r="10" spans="1:4" ht="12.75">
      <c r="A10" s="102"/>
      <c r="B10" s="102"/>
      <c r="C10" s="3" t="s">
        <v>197</v>
      </c>
      <c r="D10" s="3"/>
    </row>
    <row r="11" spans="1:4" ht="15">
      <c r="A11" s="103" t="s">
        <v>84</v>
      </c>
      <c r="B11" s="103" t="s">
        <v>198</v>
      </c>
      <c r="C11" s="104">
        <v>2023</v>
      </c>
      <c r="D11" s="3"/>
    </row>
    <row r="12" spans="1:4" ht="13.5">
      <c r="A12" s="105" t="s">
        <v>199</v>
      </c>
      <c r="B12" s="106" t="s">
        <v>200</v>
      </c>
      <c r="C12" s="107">
        <f>C14+C24+C19</f>
        <v>3639.799999999983</v>
      </c>
      <c r="D12" s="107">
        <f>D13+D24</f>
        <v>1</v>
      </c>
    </row>
    <row r="13" spans="1:4" ht="13.5" customHeight="1">
      <c r="A13" s="108" t="s">
        <v>201</v>
      </c>
      <c r="B13" s="106" t="s">
        <v>202</v>
      </c>
      <c r="C13" s="107">
        <f>C14+C19+C24</f>
        <v>3639.7999999999824</v>
      </c>
      <c r="D13" s="109">
        <f>D19</f>
        <v>1</v>
      </c>
    </row>
    <row r="14" spans="1:4" ht="13.5" customHeight="1">
      <c r="A14" s="108" t="s">
        <v>67</v>
      </c>
      <c r="B14" s="161" t="s">
        <v>203</v>
      </c>
      <c r="C14" s="109">
        <f>C15+C17</f>
        <v>1452.8</v>
      </c>
      <c r="D14" s="109"/>
    </row>
    <row r="15" spans="1:4" ht="27.75" customHeight="1">
      <c r="A15" s="110" t="s">
        <v>204</v>
      </c>
      <c r="B15" s="115" t="s">
        <v>205</v>
      </c>
      <c r="C15" s="111">
        <f>C16</f>
        <v>1452.8</v>
      </c>
      <c r="D15" s="109"/>
    </row>
    <row r="16" spans="1:4" ht="25.5" customHeight="1">
      <c r="A16" s="110" t="s">
        <v>206</v>
      </c>
      <c r="B16" s="115" t="s">
        <v>207</v>
      </c>
      <c r="C16" s="111">
        <v>1452.8</v>
      </c>
      <c r="D16" s="109"/>
    </row>
    <row r="17" spans="1:4" ht="26.25" customHeight="1">
      <c r="A17" s="110" t="s">
        <v>208</v>
      </c>
      <c r="B17" s="115" t="s">
        <v>209</v>
      </c>
      <c r="C17" s="111">
        <f>C18</f>
        <v>0</v>
      </c>
      <c r="D17" s="109"/>
    </row>
    <row r="18" spans="1:4" ht="25.5" customHeight="1">
      <c r="A18" s="110" t="s">
        <v>210</v>
      </c>
      <c r="B18" s="115" t="s">
        <v>211</v>
      </c>
      <c r="C18" s="111">
        <v>0</v>
      </c>
      <c r="D18" s="109"/>
    </row>
    <row r="19" spans="1:4" ht="24.75" customHeight="1">
      <c r="A19" s="168" t="s">
        <v>68</v>
      </c>
      <c r="B19" s="106" t="s">
        <v>332</v>
      </c>
      <c r="C19" s="109">
        <f>C22</f>
        <v>-0.7</v>
      </c>
      <c r="D19" s="109">
        <f>D20</f>
        <v>1</v>
      </c>
    </row>
    <row r="20" spans="1:4" ht="27.75" customHeight="1">
      <c r="A20" s="113" t="s">
        <v>212</v>
      </c>
      <c r="B20" s="114" t="s">
        <v>333</v>
      </c>
      <c r="C20" s="109">
        <f>C21</f>
        <v>0</v>
      </c>
      <c r="D20" s="109">
        <f>D21</f>
        <v>1</v>
      </c>
    </row>
    <row r="21" spans="1:4" ht="36" customHeight="1">
      <c r="A21" s="110" t="s">
        <v>213</v>
      </c>
      <c r="B21" s="115" t="s">
        <v>334</v>
      </c>
      <c r="C21" s="109">
        <v>0</v>
      </c>
      <c r="D21" s="109">
        <v>1</v>
      </c>
    </row>
    <row r="22" spans="1:4" ht="38.25" customHeight="1">
      <c r="A22" s="113" t="s">
        <v>214</v>
      </c>
      <c r="B22" s="114" t="s">
        <v>335</v>
      </c>
      <c r="C22" s="109">
        <f>C23</f>
        <v>-0.7</v>
      </c>
      <c r="D22" s="109">
        <f>D23</f>
        <v>0</v>
      </c>
    </row>
    <row r="23" spans="1:4" ht="37.5" customHeight="1">
      <c r="A23" s="110" t="s">
        <v>215</v>
      </c>
      <c r="B23" s="115" t="s">
        <v>336</v>
      </c>
      <c r="C23" s="109">
        <v>-0.7</v>
      </c>
      <c r="D23" s="3"/>
    </row>
    <row r="24" spans="1:4" ht="29.25" customHeight="1">
      <c r="A24" s="112" t="s">
        <v>216</v>
      </c>
      <c r="B24" s="106" t="s">
        <v>217</v>
      </c>
      <c r="C24" s="107">
        <f>C25+C29</f>
        <v>2187.6999999999825</v>
      </c>
      <c r="D24" s="107">
        <f>D25+D29</f>
        <v>0</v>
      </c>
    </row>
    <row r="25" spans="1:4" ht="14.25" customHeight="1">
      <c r="A25" s="113" t="s">
        <v>218</v>
      </c>
      <c r="B25" s="106" t="s">
        <v>219</v>
      </c>
      <c r="C25" s="116">
        <f aca="true" t="shared" si="0" ref="C25:D27">C26</f>
        <v>-168827.1</v>
      </c>
      <c r="D25" s="116">
        <f t="shared" si="0"/>
        <v>0</v>
      </c>
    </row>
    <row r="26" spans="1:4" ht="15.75" customHeight="1">
      <c r="A26" s="110" t="s">
        <v>220</v>
      </c>
      <c r="B26" s="114" t="s">
        <v>221</v>
      </c>
      <c r="C26" s="117">
        <f t="shared" si="0"/>
        <v>-168827.1</v>
      </c>
      <c r="D26" s="117">
        <f t="shared" si="0"/>
        <v>0</v>
      </c>
    </row>
    <row r="27" spans="1:4" ht="18.75" customHeight="1">
      <c r="A27" s="110" t="s">
        <v>222</v>
      </c>
      <c r="B27" s="114" t="s">
        <v>223</v>
      </c>
      <c r="C27" s="117">
        <f t="shared" si="0"/>
        <v>-168827.1</v>
      </c>
      <c r="D27" s="117">
        <f t="shared" si="0"/>
        <v>0</v>
      </c>
    </row>
    <row r="28" spans="1:4" ht="27.75" customHeight="1">
      <c r="A28" s="110" t="s">
        <v>224</v>
      </c>
      <c r="B28" s="114" t="s">
        <v>225</v>
      </c>
      <c r="C28" s="117">
        <v>-168827.1</v>
      </c>
      <c r="D28" s="3"/>
    </row>
    <row r="29" spans="1:4" ht="16.5" customHeight="1">
      <c r="A29" s="113" t="s">
        <v>226</v>
      </c>
      <c r="B29" s="106" t="s">
        <v>227</v>
      </c>
      <c r="C29" s="109">
        <f aca="true" t="shared" si="1" ref="C29:D31">C30</f>
        <v>171014.8</v>
      </c>
      <c r="D29" s="109">
        <f t="shared" si="1"/>
        <v>0</v>
      </c>
    </row>
    <row r="30" spans="1:4" ht="16.5" customHeight="1">
      <c r="A30" s="110" t="s">
        <v>228</v>
      </c>
      <c r="B30" s="114" t="s">
        <v>229</v>
      </c>
      <c r="C30" s="117">
        <f t="shared" si="1"/>
        <v>171014.8</v>
      </c>
      <c r="D30" s="117">
        <f t="shared" si="1"/>
        <v>0</v>
      </c>
    </row>
    <row r="31" spans="1:4" ht="12.75">
      <c r="A31" s="110" t="s">
        <v>230</v>
      </c>
      <c r="B31" s="114" t="s">
        <v>231</v>
      </c>
      <c r="C31" s="117">
        <f t="shared" si="1"/>
        <v>171014.8</v>
      </c>
      <c r="D31" s="117">
        <f t="shared" si="1"/>
        <v>0</v>
      </c>
    </row>
    <row r="32" spans="1:4" ht="25.5">
      <c r="A32" s="110" t="s">
        <v>232</v>
      </c>
      <c r="B32" s="114" t="s">
        <v>233</v>
      </c>
      <c r="C32" s="117">
        <v>171014.8</v>
      </c>
      <c r="D32" s="3"/>
    </row>
    <row r="36" spans="1:4" ht="12.75">
      <c r="A36" s="118"/>
      <c r="B36" s="504"/>
      <c r="C36" s="501"/>
      <c r="D36" s="501"/>
    </row>
    <row r="37" spans="1:4" ht="12.75">
      <c r="A37" s="118"/>
      <c r="B37" s="500"/>
      <c r="C37" s="501"/>
      <c r="D37" s="501"/>
    </row>
    <row r="38" spans="1:4" ht="12.75">
      <c r="A38" s="118"/>
      <c r="B38" s="500"/>
      <c r="C38" s="501"/>
      <c r="D38" s="501"/>
    </row>
    <row r="39" spans="1:4" ht="12.75">
      <c r="A39" s="118"/>
      <c r="B39" s="500"/>
      <c r="C39" s="501"/>
      <c r="D39" s="501"/>
    </row>
    <row r="40" spans="1:4" ht="12.75">
      <c r="A40" s="118"/>
      <c r="B40" s="500"/>
      <c r="C40" s="501"/>
      <c r="D40" s="501"/>
    </row>
    <row r="41" spans="1:4" ht="12.75">
      <c r="A41" s="118"/>
      <c r="B41" s="502"/>
      <c r="C41" s="501"/>
      <c r="D41" s="501"/>
    </row>
    <row r="42" spans="1:4" ht="12.75">
      <c r="A42" s="118"/>
      <c r="B42" s="120"/>
      <c r="C42" s="121"/>
      <c r="D42" s="121"/>
    </row>
    <row r="43" spans="1:4" ht="12.75">
      <c r="A43" s="118"/>
      <c r="B43" s="120"/>
      <c r="C43" s="121"/>
      <c r="D43" s="121"/>
    </row>
    <row r="44" spans="1:4" ht="15.75">
      <c r="A44" s="498"/>
      <c r="B44" s="498"/>
      <c r="C44" s="498"/>
      <c r="D44" s="498"/>
    </row>
    <row r="45" spans="1:4" ht="12.75">
      <c r="A45" s="118"/>
      <c r="B45" s="120"/>
      <c r="C45" s="121"/>
      <c r="D45" s="121"/>
    </row>
    <row r="46" spans="1:4" ht="12.75">
      <c r="A46" s="120"/>
      <c r="B46" s="120"/>
      <c r="C46" s="121"/>
      <c r="D46" s="121"/>
    </row>
    <row r="47" spans="1:4" ht="15">
      <c r="A47" s="122"/>
      <c r="B47" s="122"/>
      <c r="C47" s="123"/>
      <c r="D47" s="121"/>
    </row>
    <row r="48" spans="1:4" ht="13.5">
      <c r="A48" s="124"/>
      <c r="B48" s="125"/>
      <c r="C48" s="126"/>
      <c r="D48" s="126"/>
    </row>
    <row r="49" spans="1:4" ht="12.75">
      <c r="A49" s="127"/>
      <c r="B49" s="125"/>
      <c r="C49" s="128"/>
      <c r="D49" s="128"/>
    </row>
    <row r="50" spans="1:4" ht="12.75">
      <c r="A50" s="127"/>
      <c r="B50" s="129"/>
      <c r="C50" s="128"/>
      <c r="D50" s="128"/>
    </row>
    <row r="51" spans="1:4" ht="12.75">
      <c r="A51" s="130"/>
      <c r="B51" s="131"/>
      <c r="C51" s="132"/>
      <c r="D51" s="128"/>
    </row>
    <row r="52" spans="1:4" ht="12.75">
      <c r="A52" s="130"/>
      <c r="B52" s="131"/>
      <c r="C52" s="132"/>
      <c r="D52" s="128"/>
    </row>
    <row r="53" spans="1:4" ht="12.75">
      <c r="A53" s="130"/>
      <c r="B53" s="131"/>
      <c r="C53" s="132"/>
      <c r="D53" s="128"/>
    </row>
    <row r="54" spans="1:4" ht="12.75">
      <c r="A54" s="130"/>
      <c r="B54" s="131"/>
      <c r="C54" s="132"/>
      <c r="D54" s="128"/>
    </row>
    <row r="55" spans="1:4" ht="13.5">
      <c r="A55" s="133"/>
      <c r="B55" s="125"/>
      <c r="C55" s="128"/>
      <c r="D55" s="128"/>
    </row>
    <row r="56" spans="1:4" ht="12.75">
      <c r="A56" s="134"/>
      <c r="B56" s="135"/>
      <c r="C56" s="128"/>
      <c r="D56" s="128"/>
    </row>
    <row r="57" spans="1:4" ht="12.75">
      <c r="A57" s="130"/>
      <c r="B57" s="136"/>
      <c r="C57" s="128"/>
      <c r="D57" s="128"/>
    </row>
    <row r="58" spans="1:4" ht="12.75">
      <c r="A58" s="134"/>
      <c r="B58" s="135"/>
      <c r="C58" s="128"/>
      <c r="D58" s="128"/>
    </row>
    <row r="59" spans="1:4" ht="12.75">
      <c r="A59" s="130"/>
      <c r="B59" s="136"/>
      <c r="C59" s="128"/>
      <c r="D59" s="121"/>
    </row>
    <row r="60" spans="1:4" ht="13.5">
      <c r="A60" s="133"/>
      <c r="B60" s="125"/>
      <c r="C60" s="126"/>
      <c r="D60" s="126"/>
    </row>
    <row r="61" spans="1:4" ht="12.75">
      <c r="A61" s="134"/>
      <c r="B61" s="125"/>
      <c r="C61" s="137"/>
      <c r="D61" s="137"/>
    </row>
    <row r="62" spans="1:4" ht="12.75">
      <c r="A62" s="130"/>
      <c r="B62" s="135"/>
      <c r="C62" s="138"/>
      <c r="D62" s="138"/>
    </row>
    <row r="63" spans="1:4" ht="12.75">
      <c r="A63" s="130"/>
      <c r="B63" s="135"/>
      <c r="C63" s="138"/>
      <c r="D63" s="138"/>
    </row>
    <row r="64" spans="1:4" ht="12.75">
      <c r="A64" s="130"/>
      <c r="B64" s="135"/>
      <c r="C64" s="138"/>
      <c r="D64" s="121"/>
    </row>
    <row r="65" spans="1:4" ht="12.75">
      <c r="A65" s="134"/>
      <c r="B65" s="125"/>
      <c r="C65" s="128"/>
      <c r="D65" s="128"/>
    </row>
    <row r="66" spans="1:4" ht="12.75">
      <c r="A66" s="130"/>
      <c r="B66" s="135"/>
      <c r="C66" s="138"/>
      <c r="D66" s="138"/>
    </row>
    <row r="67" spans="1:4" ht="12.75">
      <c r="A67" s="130"/>
      <c r="B67" s="135"/>
      <c r="C67" s="138"/>
      <c r="D67" s="138"/>
    </row>
    <row r="68" spans="1:4" ht="12.75">
      <c r="A68" s="130"/>
      <c r="B68" s="135"/>
      <c r="C68" s="138"/>
      <c r="D68" s="121"/>
    </row>
    <row r="69" spans="1:4" ht="12.75">
      <c r="A69" s="119"/>
      <c r="B69" s="119"/>
      <c r="C69" s="119"/>
      <c r="D69" s="119"/>
    </row>
    <row r="70" spans="1:4" ht="12.75">
      <c r="A70" s="119"/>
      <c r="B70" s="119"/>
      <c r="C70" s="119"/>
      <c r="D70" s="119"/>
    </row>
    <row r="71" spans="1:4" ht="12.75">
      <c r="A71" s="119"/>
      <c r="B71" s="119"/>
      <c r="C71" s="119"/>
      <c r="D71" s="119"/>
    </row>
    <row r="72" spans="1:4" ht="12.75">
      <c r="A72" s="119"/>
      <c r="B72" s="119"/>
      <c r="C72" s="119"/>
      <c r="D72" s="119"/>
    </row>
    <row r="73" spans="1:4" ht="12.75">
      <c r="A73" s="119"/>
      <c r="B73" s="119"/>
      <c r="C73" s="119"/>
      <c r="D73" s="119"/>
    </row>
    <row r="74" spans="1:4" ht="12.75">
      <c r="A74" s="119"/>
      <c r="B74" s="119"/>
      <c r="C74" s="119"/>
      <c r="D74" s="119"/>
    </row>
    <row r="75" spans="1:4" ht="12.75">
      <c r="A75" s="119"/>
      <c r="B75" s="119"/>
      <c r="C75" s="119"/>
      <c r="D75" s="119"/>
    </row>
    <row r="76" spans="1:4" ht="12.75">
      <c r="A76" s="119"/>
      <c r="B76" s="119"/>
      <c r="C76" s="119"/>
      <c r="D76" s="119"/>
    </row>
    <row r="77" spans="1:4" ht="12.75">
      <c r="A77" s="119"/>
      <c r="B77" s="119"/>
      <c r="C77" s="119"/>
      <c r="D77" s="119"/>
    </row>
    <row r="78" spans="1:4" ht="12.75">
      <c r="A78" s="119"/>
      <c r="B78" s="119"/>
      <c r="C78" s="119"/>
      <c r="D78" s="119"/>
    </row>
    <row r="79" spans="1:4" ht="12.75">
      <c r="A79" s="119"/>
      <c r="B79" s="119"/>
      <c r="C79" s="119"/>
      <c r="D79" s="119"/>
    </row>
    <row r="80" spans="1:4" ht="12.75">
      <c r="A80" s="119"/>
      <c r="B80" s="119"/>
      <c r="C80" s="119"/>
      <c r="D80" s="119"/>
    </row>
    <row r="81" spans="1:4" ht="12.75">
      <c r="A81" s="119"/>
      <c r="B81" s="119"/>
      <c r="C81" s="119"/>
      <c r="D81" s="119"/>
    </row>
    <row r="82" spans="1:4" ht="12.75">
      <c r="A82" s="119"/>
      <c r="B82" s="119"/>
      <c r="C82" s="119"/>
      <c r="D82" s="119"/>
    </row>
  </sheetData>
  <sheetProtection/>
  <mergeCells count="13">
    <mergeCell ref="B38:D38"/>
    <mergeCell ref="B5:D5"/>
    <mergeCell ref="B1:D1"/>
    <mergeCell ref="A44:D44"/>
    <mergeCell ref="A2:D2"/>
    <mergeCell ref="A3:D3"/>
    <mergeCell ref="A4:D4"/>
    <mergeCell ref="B39:D39"/>
    <mergeCell ref="B40:D40"/>
    <mergeCell ref="B41:D41"/>
    <mergeCell ref="A8:D8"/>
    <mergeCell ref="B36:D36"/>
    <mergeCell ref="B37:D37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МО Новонукутское АДМ</cp:lastModifiedBy>
  <cp:lastPrinted>2023-03-30T02:11:39Z</cp:lastPrinted>
  <dcterms:created xsi:type="dcterms:W3CDTF">1996-10-08T23:32:33Z</dcterms:created>
  <dcterms:modified xsi:type="dcterms:W3CDTF">2023-03-30T02:12:10Z</dcterms:modified>
  <cp:category/>
  <cp:version/>
  <cp:contentType/>
  <cp:contentStatus/>
</cp:coreProperties>
</file>